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135" windowWidth="14940" windowHeight="7800" firstSheet="2"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BE36" i="9"/>
  <c r="AM36" i="9"/>
  <c r="C36" i="9"/>
  <c r="BE35" i="9"/>
  <c r="AM35" i="9"/>
  <c r="C35" i="9"/>
  <c r="U34" i="9" s="1"/>
  <c r="C34" i="9"/>
  <c r="U35" i="9" l="1"/>
  <c r="U36" i="9" s="1"/>
  <c r="AM34" i="9"/>
  <c r="BW34" i="9" s="1"/>
  <c r="BW35" i="9" s="1"/>
  <c r="BW36" i="9" s="1"/>
  <c r="BW37" i="9" s="1"/>
  <c r="BW38" i="9" s="1"/>
  <c r="BW39" i="9" s="1"/>
  <c r="BW40" i="9" s="1"/>
  <c r="BW41" i="9" s="1"/>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CO37" i="9" s="1"/>
</calcChain>
</file>

<file path=xl/sharedStrings.xml><?xml version="1.0" encoding="utf-8"?>
<sst xmlns="http://schemas.openxmlformats.org/spreadsheetml/2006/main" count="946" uniqueCount="552">
  <si>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</si>
  <si>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</si>
  <si>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</si>
  <si>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</si>
  <si>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</si>
  <si>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</si>
  <si>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</si>
  <si>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</si>
  <si>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</si>
  <si>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</si>
  <si>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</si>
  <si>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</si>
  <si>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</si>
  <si>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</si>
  <si>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</si>
  <si>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</si>
  <si>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</si>
  <si>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</si>
  <si>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</si>
  <si>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</si>
  <si>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</si>
  <si>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</si>
  <si>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</si>
  <si>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</si>
  <si>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</si>
  <si>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</si>
  <si>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</si>
  <si>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</si>
  <si>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</si>
  <si>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</si>
  <si>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</si>
  <si>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</si>
  <si>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</si>
  <si>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</si>
  <si>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</si>
  <si>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</si>
  <si>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</si>
  <si>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</si>
  <si>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</si>
  <si>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</si>
  <si>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</si>
  <si>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</si>
  <si>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</si>
  <si>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</si>
  <si>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</si>
  <si>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</si>
  <si>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</si>
  <si>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</si>
  <si>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</si>
  <si>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</si>
  <si>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</si>
  <si>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</si>
  <si>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</si>
  <si>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</si>
  <si>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</si>
  <si>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</si>
  <si>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</si>
  <si>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</si>
  <si>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</si>
  <si>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</si>
  <si>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</si>
  <si>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</si>
  <si>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</si>
  <si>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</si>
  <si>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</si>
  <si>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</si>
  <si>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</si>
  <si>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</si>
  <si>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</si>
  <si>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</si>
  <si>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</si>
  <si>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</si>
  <si>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</si>
  <si>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</si>
  <si>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</si>
  <si>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</si>
  <si>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</si>
  <si>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</si>
  <si>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</si>
  <si>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</si>
  <si>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</si>
  <si>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</si>
  <si>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日野市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</si>
  <si>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</si>
  <si>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</si>
  <si>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</si>
  <si>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</si>
  <si>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</si>
  <si>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</si>
  <si>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</si>
  <si>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</si>
  <si>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</si>
  <si>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</si>
  <si>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</si>
  <si>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</si>
  <si>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</si>
  <si>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</si>
  <si>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</si>
  <si>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</si>
  <si>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</si>
  <si>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</si>
  <si>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</si>
  <si>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</si>
  <si>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</si>
  <si>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</si>
  <si>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</si>
  <si>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</si>
  <si>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</si>
  <si>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</si>
  <si>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</si>
  <si>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</si>
  <si>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</si>
  <si>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</si>
  <si>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</si>
  <si>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</si>
  <si>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</si>
  <si>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</si>
  <si>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</si>
  <si>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</si>
  <si>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</si>
  <si>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</si>
  <si>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</si>
  <si>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</si>
  <si>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</si>
  <si>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</si>
  <si>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</si>
  <si>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</si>
  <si>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</si>
  <si>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</si>
  <si>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</si>
  <si>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</si>
  <si>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</si>
  <si>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</si>
  <si>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</si>
  <si>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</si>
  <si>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</si>
  <si>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</si>
  <si>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</si>
  <si>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</si>
  <si>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</si>
  <si>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</si>
  <si>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</si>
  <si>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</si>
  <si>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</si>
  <si>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</si>
  <si>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</si>
  <si>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</si>
  <si>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</si>
  <si>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</si>
  <si>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</si>
  <si>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</si>
  <si>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</si>
  <si>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</si>
  <si>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</si>
  <si>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</si>
  <si>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</si>
  <si>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</si>
  <si>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</si>
  <si>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</si>
  <si>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</si>
  <si>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</si>
  <si>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</si>
  <si>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</si>
  <si>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</si>
  <si>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</si>
  <si>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</si>
  <si>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</si>
  <si>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</si>
  <si>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</si>
  <si>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</si>
  <si>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</si>
  <si>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</si>
  <si>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</si>
  <si>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</si>
  <si>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</si>
  <si>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</si>
  <si>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</si>
  <si>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</si>
  <si>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</si>
  <si>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</si>
  <si>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</si>
  <si>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</si>
  <si>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</si>
  <si>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</si>
  <si>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</si>
  <si>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</si>
  <si>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</si>
  <si>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</si>
  <si>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</si>
  <si>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</si>
  <si>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</si>
  <si>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</si>
  <si>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</si>
  <si>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</si>
  <si>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</si>
  <si>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東京都日野市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</si>
  <si>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</si>
  <si>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</si>
  <si>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</si>
  <si>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</si>
  <si>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</si>
  <si>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</si>
  <si>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</si>
  <si>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</si>
  <si>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</si>
  <si>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</si>
  <si>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</si>
  <si>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</si>
  <si>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</si>
  <si>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</si>
  <si>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</si>
  <si>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</si>
  <si>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</si>
  <si>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</si>
  <si>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</si>
  <si>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</si>
  <si>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</si>
  <si>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</si>
  <si>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</si>
  <si>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</si>
  <si>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</si>
  <si>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</si>
  <si>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</si>
  <si>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</si>
  <si>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</si>
  <si>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</si>
  <si>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</si>
  <si>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</si>
  <si>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</si>
  <si>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</si>
  <si>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</si>
  <si>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</si>
  <si>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</si>
  <si>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</si>
  <si>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</si>
  <si>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</si>
  <si>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</si>
  <si>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</si>
  <si>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</si>
  <si>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</si>
  <si>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</si>
  <si>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</si>
  <si>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</si>
  <si>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</si>
  <si>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</si>
  <si>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</si>
  <si>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</si>
  <si>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</si>
  <si>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</si>
  <si>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</si>
  <si>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</si>
  <si>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</si>
  <si>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</si>
  <si>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</si>
  <si>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</si>
  <si>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</si>
  <si>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</si>
  <si>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</si>
  <si>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</si>
  <si>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</si>
  <si>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</si>
  <si>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</si>
  <si>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</si>
  <si>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</si>
  <si>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</si>
  <si>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</si>
  <si>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</si>
  <si>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</si>
  <si>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</si>
  <si>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</si>
  <si>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</si>
  <si>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</si>
  <si>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</si>
  <si>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</si>
  <si>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</si>
  <si>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</si>
  <si>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</si>
  <si>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</si>
  <si>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</si>
  <si>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</si>
  <si>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</si>
  <si>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</si>
  <si>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</si>
  <si>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</si>
  <si>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</si>
  <si>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</si>
  <si>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</si>
  <si>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</si>
  <si>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</si>
  <si>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</si>
  <si>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</si>
  <si>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</si>
  <si>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</si>
  <si>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</si>
  <si>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</si>
  <si>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</si>
  <si>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</si>
  <si>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</si>
  <si>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</si>
  <si>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</si>
  <si>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</si>
  <si>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</si>
  <si>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</si>
  <si>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</si>
  <si>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</si>
  <si>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</si>
  <si>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</si>
  <si>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</si>
  <si>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</si>
  <si>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</si>
  <si>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</si>
  <si>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</si>
  <si>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</si>
  <si>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</si>
  <si>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</si>
  <si>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</si>
  <si>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</si>
  <si>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</si>
  <si>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</si>
  <si>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</si>
  <si>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</si>
  <si>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</si>
  <si>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</si>
  <si>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</si>
  <si>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</si>
  <si>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</si>
  <si>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</si>
  <si>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</si>
  <si>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</si>
  <si>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</si>
  <si>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</si>
  <si>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</si>
  <si>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</si>
  <si>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</si>
  <si>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</si>
  <si>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</si>
  <si>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</si>
  <si>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</si>
  <si>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</si>
  <si>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</si>
  <si>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</si>
  <si>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</si>
  <si>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</si>
  <si>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</si>
  <si>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</si>
  <si>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東京都日野市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</si>
  <si>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</si>
  <si>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</si>
  <si>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</si>
  <si>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</si>
  <si>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</si>
  <si>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</si>
  <si>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</si>
  <si>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</si>
  <si>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</si>
  <si>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</si>
  <si>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</si>
  <si>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</si>
  <si>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</si>
  <si>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</si>
  <si>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</si>
  <si>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</si>
  <si>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</si>
  <si>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</si>
  <si>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</si>
  <si>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</si>
  <si>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</si>
  <si>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</si>
  <si>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</si>
  <si>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</si>
  <si>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</si>
  <si>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</si>
  <si>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</si>
  <si>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</si>
  <si>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</si>
  <si>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</si>
  <si>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</si>
  <si>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</si>
  <si>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</si>
  <si>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</si>
  <si>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</si>
  <si>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</si>
  <si>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</si>
  <si>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市立病院事業会計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</si>
  <si>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</si>
  <si>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</si>
  <si>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</si>
  <si>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</si>
  <si>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</si>
  <si>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</si>
  <si>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</si>
  <si>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</si>
  <si>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</si>
  <si>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</si>
  <si>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</si>
  <si>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</si>
  <si>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</si>
  <si>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</si>
  <si>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</si>
  <si>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</si>
  <si>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</si>
  <si>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</si>
  <si>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</si>
  <si>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</si>
  <si>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</si>
  <si>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</si>
  <si>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</si>
  <si>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</si>
  <si>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</si>
  <si>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</si>
  <si>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</si>
  <si>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</si>
  <si>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</si>
  <si>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</si>
  <si>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</si>
  <si>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</si>
  <si>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</si>
  <si>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</si>
  <si>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</si>
  <si>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</si>
  <si>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</si>
  <si>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</si>
  <si>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</si>
  <si>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</si>
  <si>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</si>
  <si>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</si>
  <si>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</si>
  <si>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</si>
  <si>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</si>
  <si>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</si>
  <si>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</si>
  <si>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</si>
  <si>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</si>
  <si>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</si>
  <si>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</si>
  <si>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</si>
  <si>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</si>
  <si>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</si>
  <si>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</si>
  <si>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</si>
  <si>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</si>
  <si>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</si>
  <si>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</si>
  <si>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</si>
  <si>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</si>
  <si>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</si>
  <si>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</si>
  <si>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</si>
  <si>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</si>
  <si>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</si>
  <si>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</si>
  <si>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</si>
  <si>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</si>
  <si>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</si>
  <si>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</si>
  <si>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</si>
  <si>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</si>
  <si>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</si>
  <si>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</si>
  <si>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</si>
  <si>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</si>
  <si>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</si>
  <si>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</si>
  <si>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</si>
  <si>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</si>
  <si>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</si>
  <si>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</si>
  <si>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</si>
  <si>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</si>
  <si>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</si>
  <si>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</si>
  <si>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</si>
  <si>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</si>
  <si>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</si>
  <si>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</si>
  <si>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</si>
  <si>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</si>
  <si>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</si>
  <si>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</si>
  <si>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</si>
  <si>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</si>
  <si>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</si>
  <si>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</si>
  <si>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</si>
  <si>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</si>
  <si>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</si>
  <si>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</si>
  <si>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</si>
  <si>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</si>
  <si>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</si>
  <si>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</si>
  <si>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</si>
  <si>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</si>
  <si>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</si>
  <si>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</si>
  <si>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</si>
  <si>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</si>
  <si>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</si>
  <si>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</si>
  <si>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</si>
  <si>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</si>
  <si>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</si>
  <si>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</si>
  <si>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</si>
  <si>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</si>
  <si>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</si>
  <si>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</si>
  <si>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</si>
  <si>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</si>
  <si>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</si>
  <si>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</si>
  <si>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</si>
  <si>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</si>
  <si>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</si>
  <si>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</si>
  <si>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</si>
  <si>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</si>
  <si>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</si>
  <si>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</si>
  <si>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</si>
  <si>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</si>
  <si>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</si>
  <si>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</si>
  <si>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</si>
  <si>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</si>
  <si>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</si>
  <si>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</si>
  <si>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3.19</t>
  </si>
  <si>
    <t>▲ 0.80</t>
  </si>
  <si>
    <t>▲ 1.66</t>
  </si>
  <si>
    <t>一般会計</t>
  </si>
  <si>
    <t>市立病院事業会計</t>
  </si>
  <si>
    <t>土地区画整理事業特別会計</t>
  </si>
  <si>
    <t>国民健康保険特別会計</t>
  </si>
  <si>
    <t>後期高齢者医療特別会計</t>
  </si>
  <si>
    <t>下水道事業特別会計</t>
  </si>
  <si>
    <t>介護保険特別会計</t>
  </si>
  <si>
    <t>その他会計（赤字）</t>
  </si>
  <si>
    <t>その他会計（黒字）</t>
  </si>
  <si>
    <t>東京都市町村総合事務組合（一般会計）</t>
    <rPh sb="0" eb="3">
      <t>トウキョウト</t>
    </rPh>
    <rPh sb="3" eb="6">
      <t>シチョウソン</t>
    </rPh>
    <rPh sb="6" eb="8">
      <t>ソウゴウ</t>
    </rPh>
    <rPh sb="8" eb="10">
      <t>ジム</t>
    </rPh>
    <rPh sb="10" eb="12">
      <t>クミアイ</t>
    </rPh>
    <rPh sb="13" eb="15">
      <t>イッパン</t>
    </rPh>
    <rPh sb="15" eb="17">
      <t>カイケイ</t>
    </rPh>
    <phoneticPr fontId="5"/>
  </si>
  <si>
    <t>東京都市町村総合事務組合（東京都市町村民交通災害共済事業特別会計）</t>
    <rPh sb="0" eb="3">
      <t>トウキョウト</t>
    </rPh>
    <rPh sb="3" eb="6">
      <t>シチョウソン</t>
    </rPh>
    <rPh sb="6" eb="8">
      <t>ソウゴウ</t>
    </rPh>
    <rPh sb="8" eb="10">
      <t>ジム</t>
    </rPh>
    <rPh sb="10" eb="12">
      <t>クミアイ</t>
    </rPh>
    <rPh sb="13" eb="16">
      <t>トウキョウト</t>
    </rPh>
    <rPh sb="16" eb="19">
      <t>シチョウソン</t>
    </rPh>
    <rPh sb="19" eb="20">
      <t>ミン</t>
    </rPh>
    <rPh sb="20" eb="22">
      <t>コウツウ</t>
    </rPh>
    <rPh sb="22" eb="24">
      <t>サイガイ</t>
    </rPh>
    <rPh sb="24" eb="26">
      <t>キョウサイ</t>
    </rPh>
    <rPh sb="26" eb="28">
      <t>ジギョウ</t>
    </rPh>
    <rPh sb="28" eb="30">
      <t>トクベツ</t>
    </rPh>
    <rPh sb="30" eb="32">
      <t>カイケイ</t>
    </rPh>
    <phoneticPr fontId="5"/>
  </si>
  <si>
    <t>東京都十一市競輪事業組合</t>
    <rPh sb="0" eb="3">
      <t>トウキョウト</t>
    </rPh>
    <rPh sb="3" eb="5">
      <t>ジュウイチ</t>
    </rPh>
    <rPh sb="5" eb="6">
      <t>シ</t>
    </rPh>
    <rPh sb="6" eb="8">
      <t>ケイリン</t>
    </rPh>
    <rPh sb="8" eb="10">
      <t>ジギョウ</t>
    </rPh>
    <rPh sb="10" eb="12">
      <t>クミアイ</t>
    </rPh>
    <phoneticPr fontId="5"/>
  </si>
  <si>
    <t>東京都四市競艇事業組合</t>
    <rPh sb="0" eb="3">
      <t>トウキョウト</t>
    </rPh>
    <rPh sb="3" eb="4">
      <t>ヨン</t>
    </rPh>
    <rPh sb="4" eb="5">
      <t>シ</t>
    </rPh>
    <rPh sb="5" eb="7">
      <t>キョウテイ</t>
    </rPh>
    <rPh sb="7" eb="9">
      <t>ジギョウ</t>
    </rPh>
    <rPh sb="9" eb="11">
      <t>クミアイ</t>
    </rPh>
    <phoneticPr fontId="5"/>
  </si>
  <si>
    <t>東京たま広域資源循環組合</t>
    <rPh sb="0" eb="2">
      <t>トウキョウ</t>
    </rPh>
    <rPh sb="4" eb="6">
      <t>コウイキ</t>
    </rPh>
    <rPh sb="6" eb="8">
      <t>シゲン</t>
    </rPh>
    <rPh sb="8" eb="10">
      <t>ジュンカン</t>
    </rPh>
    <rPh sb="10" eb="12">
      <t>クミアイ</t>
    </rPh>
    <phoneticPr fontId="5"/>
  </si>
  <si>
    <t>南多摩斎場組合</t>
    <rPh sb="0" eb="3">
      <t>ミナミタマ</t>
    </rPh>
    <rPh sb="3" eb="5">
      <t>サイジョウ</t>
    </rPh>
    <rPh sb="5" eb="7">
      <t>クミアイ</t>
    </rPh>
    <phoneticPr fontId="5"/>
  </si>
  <si>
    <t>東京都後期高齢者医療広域連合（一般会計）</t>
    <phoneticPr fontId="5"/>
  </si>
  <si>
    <t>東京都後期高齢者医療広域連合（後期高齢者医療特別会計）</t>
    <phoneticPr fontId="5"/>
  </si>
  <si>
    <t>○</t>
    <phoneticPr fontId="5"/>
  </si>
  <si>
    <t>日野市土地開発公社</t>
    <rPh sb="0" eb="3">
      <t>ヒノシ</t>
    </rPh>
    <rPh sb="3" eb="5">
      <t>トチ</t>
    </rPh>
    <rPh sb="5" eb="7">
      <t>カイハツ</t>
    </rPh>
    <rPh sb="7" eb="9">
      <t>コウシャ</t>
    </rPh>
    <phoneticPr fontId="5"/>
  </si>
  <si>
    <t>株式会社日野市企業公社</t>
    <rPh sb="0" eb="2">
      <t>カブシキ</t>
    </rPh>
    <rPh sb="2" eb="4">
      <t>カイシャ</t>
    </rPh>
    <rPh sb="4" eb="7">
      <t>ヒノシ</t>
    </rPh>
    <rPh sb="7" eb="9">
      <t>キギョウ</t>
    </rPh>
    <rPh sb="9" eb="11">
      <t>コウシャ</t>
    </rPh>
    <phoneticPr fontId="5"/>
  </si>
  <si>
    <t>多摩都市モノレール株式会社</t>
    <rPh sb="0" eb="2">
      <t>タマ</t>
    </rPh>
    <rPh sb="2" eb="4">
      <t>トシ</t>
    </rPh>
    <rPh sb="9" eb="11">
      <t>カブシキ</t>
    </rPh>
    <rPh sb="11" eb="13">
      <t>カイシャ</t>
    </rPh>
    <phoneticPr fontId="5"/>
  </si>
  <si>
    <t>公益財団法人日野市環境緑化協会</t>
    <rPh sb="0" eb="2">
      <t>コウエキ</t>
    </rPh>
    <rPh sb="2" eb="3">
      <t>ザイ</t>
    </rPh>
    <rPh sb="3" eb="4">
      <t>ダン</t>
    </rPh>
    <rPh sb="4" eb="6">
      <t>ホウジン</t>
    </rPh>
    <rPh sb="6" eb="9">
      <t>ヒノシ</t>
    </rPh>
    <rPh sb="9" eb="11">
      <t>カンキョウ</t>
    </rPh>
    <rPh sb="11" eb="13">
      <t>リョクカ</t>
    </rPh>
    <rPh sb="13" eb="15">
      <t>キョウカイ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</si>
</sst>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37688</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32234</c:v>
                </c:pt>
                <c:pt idx="1">
                  <c:v>40181</c:v>
                </c:pt>
                <c:pt idx="2">
                  <c:v>31962</c:v>
                </c:pt>
                <c:pt idx="3">
                  <c:v>29563</c:v>
                </c:pt>
                <c:pt idx="4">
                  <c:v>30021</c:v>
                </c:pt>
              </c:numCache>
            </c:numRef>
          </c:val>
          <c:smooth val="0"/>
        </c:ser>
        <c:dLbls>
          <c:showLegendKey val="0"/>
          <c:showVal val="0"/>
          <c:showCatName val="0"/>
          <c:showSerName val="0"/>
          <c:showPercent val="0"/>
          <c:showBubbleSize val="0"/>
        </c:dLbls>
        <c:marker val="1"/>
        <c:smooth val="0"/>
        <c:axId val="88668032"/>
        <c:axId val="88670208"/>
      </c:lineChart>
      <c:catAx>
        <c:axId val="886680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670208"/>
        <c:crosses val="autoZero"/>
        <c:auto val="1"/>
        <c:lblAlgn val="ctr"/>
        <c:lblOffset val="100"/>
        <c:tickLblSkip val="1"/>
        <c:tickMarkSkip val="1"/>
        <c:noMultiLvlLbl val="0"/>
      </c:catAx>
      <c:valAx>
        <c:axId val="88670208"/>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6680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6.03</c:v>
                </c:pt>
                <c:pt idx="1">
                  <c:v>6.77</c:v>
                </c:pt>
                <c:pt idx="2">
                  <c:v>6.37</c:v>
                </c:pt>
                <c:pt idx="3">
                  <c:v>5.58</c:v>
                </c:pt>
                <c:pt idx="4">
                  <c:v>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9.9700000000000006</c:v>
                </c:pt>
                <c:pt idx="1">
                  <c:v>8.2899999999999991</c:v>
                </c:pt>
                <c:pt idx="2">
                  <c:v>11.06</c:v>
                </c:pt>
                <c:pt idx="3">
                  <c:v>9.89</c:v>
                </c:pt>
                <c:pt idx="4">
                  <c:v>15.37</c:v>
                </c:pt>
              </c:numCache>
            </c:numRef>
          </c:val>
        </c:ser>
        <c:dLbls>
          <c:showLegendKey val="0"/>
          <c:showVal val="0"/>
          <c:showCatName val="0"/>
          <c:showSerName val="0"/>
          <c:showPercent val="0"/>
          <c:showBubbleSize val="0"/>
        </c:dLbls>
        <c:gapWidth val="250"/>
        <c:overlap val="100"/>
        <c:axId val="130520192"/>
        <c:axId val="1305221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-3.19</c:v>
                </c:pt>
                <c:pt idx="1">
                  <c:v>-0.8</c:v>
                </c:pt>
                <c:pt idx="2">
                  <c:v>2.5499999999999998</c:v>
                </c:pt>
                <c:pt idx="3">
                  <c:v>-1.66</c:v>
                </c:pt>
                <c:pt idx="4">
                  <c:v>6.44</c:v>
                </c:pt>
              </c:numCache>
            </c:numRef>
          </c:val>
          <c:smooth val="0"/>
        </c:ser>
        <c:dLbls>
          <c:showLegendKey val="0"/>
          <c:showVal val="0"/>
          <c:showCatName val="0"/>
          <c:showSerName val="0"/>
          <c:showPercent val="0"/>
          <c:showBubbleSize val="0"/>
        </c:dLbls>
        <c:marker val="1"/>
        <c:smooth val="0"/>
        <c:axId val="130520192"/>
        <c:axId val="130522112"/>
      </c:lineChart>
      <c:catAx>
        <c:axId val="130520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0522112"/>
        <c:crosses val="autoZero"/>
        <c:auto val="1"/>
        <c:lblAlgn val="ctr"/>
        <c:lblOffset val="100"/>
        <c:tickLblSkip val="1"/>
        <c:tickMarkSkip val="1"/>
        <c:noMultiLvlLbl val="0"/>
      </c:catAx>
      <c:valAx>
        <c:axId val="130522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520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0.26</c:v>
                </c:pt>
                <c:pt idx="2">
                  <c:v>#N/A</c:v>
                </c:pt>
                <c:pt idx="3">
                  <c:v>0.06</c:v>
                </c:pt>
                <c:pt idx="4">
                  <c:v>#N/A</c:v>
                </c:pt>
                <c:pt idx="5">
                  <c:v>0.06</c:v>
                </c:pt>
                <c:pt idx="6">
                  <c:v>#N/A</c:v>
                </c:pt>
                <c:pt idx="7">
                  <c:v>0.63</c:v>
                </c:pt>
                <c:pt idx="8">
                  <c:v>#N/A</c:v>
                </c:pt>
                <c:pt idx="9">
                  <c:v>0.06</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0.28999999999999998</c:v>
                </c:pt>
                <c:pt idx="2">
                  <c:v>#N/A</c:v>
                </c:pt>
                <c:pt idx="3">
                  <c:v>0.35</c:v>
                </c:pt>
                <c:pt idx="4">
                  <c:v>#N/A</c:v>
                </c:pt>
                <c:pt idx="5">
                  <c:v>0.67</c:v>
                </c:pt>
                <c:pt idx="6">
                  <c:v>#N/A</c:v>
                </c:pt>
                <c:pt idx="7">
                  <c:v>0.34</c:v>
                </c:pt>
                <c:pt idx="8">
                  <c:v>#N/A</c:v>
                </c:pt>
                <c:pt idx="9">
                  <c:v>0.23</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0.06</c:v>
                </c:pt>
                <c:pt idx="2">
                  <c:v>#N/A</c:v>
                </c:pt>
                <c:pt idx="3">
                  <c:v>0.05</c:v>
                </c:pt>
                <c:pt idx="4">
                  <c:v>#N/A</c:v>
                </c:pt>
                <c:pt idx="5">
                  <c:v>0.05</c:v>
                </c:pt>
                <c:pt idx="6">
                  <c:v>#N/A</c:v>
                </c:pt>
                <c:pt idx="7">
                  <c:v>0.02</c:v>
                </c:pt>
                <c:pt idx="8">
                  <c:v>#N/A</c:v>
                </c:pt>
                <c:pt idx="9">
                  <c:v>0.27</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c:v>
                </c:pt>
                <c:pt idx="2">
                  <c:v>#N/A</c:v>
                </c:pt>
                <c:pt idx="3">
                  <c:v>0.86</c:v>
                </c:pt>
                <c:pt idx="4">
                  <c:v>#N/A</c:v>
                </c:pt>
                <c:pt idx="5">
                  <c:v>0.71</c:v>
                </c:pt>
                <c:pt idx="6">
                  <c:v>#N/A</c:v>
                </c:pt>
                <c:pt idx="7">
                  <c:v>0.79</c:v>
                </c:pt>
                <c:pt idx="8">
                  <c:v>#N/A</c:v>
                </c:pt>
                <c:pt idx="9">
                  <c:v>0.74</c:v>
                </c:pt>
              </c:numCache>
            </c:numRef>
          </c:val>
        </c:ser>
        <c:ser>
          <c:idx val="7"/>
          <c:order val="7"/>
          <c:tx>
            <c:strRef>
              <c:f>データシート!$A$34</c:f>
              <c:strCache>
                <c:ptCount val="1"/>
                <c:pt idx="0">
                  <c:v>土地区画整理事業特別会計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0.47</c:v>
                </c:pt>
                <c:pt idx="2">
                  <c:v>#N/A</c:v>
                </c:pt>
                <c:pt idx="3">
                  <c:v>0.27</c:v>
                </c:pt>
                <c:pt idx="4">
                  <c:v>#N/A</c:v>
                </c:pt>
                <c:pt idx="5">
                  <c:v>0.21</c:v>
                </c:pt>
                <c:pt idx="6">
                  <c:v>#N/A</c:v>
                </c:pt>
                <c:pt idx="7">
                  <c:v>0.41</c:v>
                </c:pt>
                <c:pt idx="8">
                  <c:v>#N/A</c:v>
                </c:pt>
                <c:pt idx="9">
                  <c:v>1.01</c:v>
                </c:pt>
              </c:numCache>
            </c:numRef>
          </c:val>
        </c:ser>
        <c:ser>
          <c:idx val="8"/>
          <c:order val="8"/>
          <c:tx>
            <c:strRef>
              <c:f>データシート!$A$35</c:f>
              <c:strCache>
                <c:ptCount val="1"/>
                <c:pt idx="0">
                  <c:v>市立病院事業会計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2.11</c:v>
                </c:pt>
                <c:pt idx="2">
                  <c:v>#N/A</c:v>
                </c:pt>
                <c:pt idx="3">
                  <c:v>2.87</c:v>
                </c:pt>
                <c:pt idx="4">
                  <c:v>#N/A</c:v>
                </c:pt>
                <c:pt idx="5">
                  <c:v>3.84</c:v>
                </c:pt>
                <c:pt idx="6">
                  <c:v>#N/A</c:v>
                </c:pt>
                <c:pt idx="7">
                  <c:v>4.1399999999999997</c:v>
                </c:pt>
                <c:pt idx="8">
                  <c:v>#N/A</c:v>
                </c:pt>
                <c:pt idx="9">
                  <c:v>3.3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5.57</c:v>
                </c:pt>
                <c:pt idx="2">
                  <c:v>#N/A</c:v>
                </c:pt>
                <c:pt idx="3">
                  <c:v>6.49</c:v>
                </c:pt>
                <c:pt idx="4">
                  <c:v>#N/A</c:v>
                </c:pt>
                <c:pt idx="5">
                  <c:v>6.15</c:v>
                </c:pt>
                <c:pt idx="6">
                  <c:v>#N/A</c:v>
                </c:pt>
                <c:pt idx="7">
                  <c:v>5.16</c:v>
                </c:pt>
                <c:pt idx="8">
                  <c:v>#N/A</c:v>
                </c:pt>
                <c:pt idx="9">
                  <c:v>5.58</c:v>
                </c:pt>
              </c:numCache>
            </c:numRef>
          </c:val>
        </c:ser>
        <c:dLbls>
          <c:showLegendKey val="0"/>
          <c:showVal val="0"/>
          <c:showCatName val="0"/>
          <c:showSerName val="0"/>
          <c:showPercent val="0"/>
          <c:showBubbleSize val="0"/>
        </c:dLbls>
        <c:gapWidth val="150"/>
        <c:overlap val="100"/>
        <c:axId val="131521152"/>
        <c:axId val="131522944"/>
      </c:barChart>
      <c:catAx>
        <c:axId val="131521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1522944"/>
        <c:crosses val="autoZero"/>
        <c:auto val="1"/>
        <c:lblAlgn val="ctr"/>
        <c:lblOffset val="100"/>
        <c:tickLblSkip val="1"/>
        <c:tickMarkSkip val="1"/>
        <c:noMultiLvlLbl val="0"/>
      </c:catAx>
      <c:valAx>
        <c:axId val="131522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15211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5765</c:v>
                </c:pt>
                <c:pt idx="5">
                  <c:v>5673</c:v>
                </c:pt>
                <c:pt idx="8">
                  <c:v>5654</c:v>
                </c:pt>
                <c:pt idx="11">
                  <c:v>5697</c:v>
                </c:pt>
                <c:pt idx="14">
                  <c:v>5746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152</c:v>
                </c:pt>
                <c:pt idx="3">
                  <c:v>153</c:v>
                </c:pt>
                <c:pt idx="6">
                  <c:v>153</c:v>
                </c:pt>
                <c:pt idx="9">
                  <c:v>150</c:v>
                </c:pt>
                <c:pt idx="12">
                  <c:v>150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127</c:v>
                </c:pt>
                <c:pt idx="3">
                  <c:v>133</c:v>
                </c:pt>
                <c:pt idx="6">
                  <c:v>135</c:v>
                </c:pt>
                <c:pt idx="9">
                  <c:v>98</c:v>
                </c:pt>
                <c:pt idx="12">
                  <c:v>81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2186</c:v>
                </c:pt>
                <c:pt idx="3">
                  <c:v>2120</c:v>
                </c:pt>
                <c:pt idx="6">
                  <c:v>1958</c:v>
                </c:pt>
                <c:pt idx="9">
                  <c:v>1712</c:v>
                </c:pt>
                <c:pt idx="12">
                  <c:v>1780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3622</c:v>
                </c:pt>
                <c:pt idx="3">
                  <c:v>3654</c:v>
                </c:pt>
                <c:pt idx="6">
                  <c:v>3677</c:v>
                </c:pt>
                <c:pt idx="9">
                  <c:v>3714</c:v>
                </c:pt>
                <c:pt idx="12">
                  <c:v>3487</c:v>
                </c:pt>
              </c:numCache>
            </c:numRef>
          </c:val>
        </c:ser>
        <c:dLbls>
          <c:showLegendKey val="0"/>
          <c:showVal val="0"/>
          <c:showCatName val="0"/>
          <c:showSerName val="0"/>
          <c:showPercent val="0"/>
          <c:showBubbleSize val="0"/>
        </c:dLbls>
        <c:gapWidth val="100"/>
        <c:overlap val="100"/>
        <c:axId val="131270528"/>
        <c:axId val="1312768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322</c:v>
                </c:pt>
                <c:pt idx="2">
                  <c:v>#N/A</c:v>
                </c:pt>
                <c:pt idx="3">
                  <c:v>#N/A</c:v>
                </c:pt>
                <c:pt idx="4">
                  <c:v>387</c:v>
                </c:pt>
                <c:pt idx="5">
                  <c:v>#N/A</c:v>
                </c:pt>
                <c:pt idx="6">
                  <c:v>#N/A</c:v>
                </c:pt>
                <c:pt idx="7">
                  <c:v>269</c:v>
                </c:pt>
                <c:pt idx="8">
                  <c:v>#N/A</c:v>
                </c:pt>
                <c:pt idx="9">
                  <c:v>#N/A</c:v>
                </c:pt>
                <c:pt idx="10">
                  <c:v>-23</c:v>
                </c:pt>
                <c:pt idx="11">
                  <c:v>#N/A</c:v>
                </c:pt>
                <c:pt idx="12">
                  <c:v>#N/A</c:v>
                </c:pt>
                <c:pt idx="13">
                  <c:v>-248</c:v>
                </c:pt>
                <c:pt idx="14">
                  <c:v>#N/A</c:v>
                </c:pt>
              </c:numCache>
            </c:numRef>
          </c:val>
          <c:smooth val="0"/>
        </c:ser>
        <c:dLbls>
          <c:showLegendKey val="0"/>
          <c:showVal val="0"/>
          <c:showCatName val="0"/>
          <c:showSerName val="0"/>
          <c:showPercent val="0"/>
          <c:showBubbleSize val="0"/>
        </c:dLbls>
        <c:marker val="1"/>
        <c:smooth val="0"/>
        <c:axId val="131270528"/>
        <c:axId val="131276800"/>
      </c:lineChart>
      <c:catAx>
        <c:axId val="131270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1276800"/>
        <c:crosses val="autoZero"/>
        <c:auto val="1"/>
        <c:lblAlgn val="ctr"/>
        <c:lblOffset val="100"/>
        <c:tickLblSkip val="1"/>
        <c:tickMarkSkip val="1"/>
        <c:noMultiLvlLbl val="0"/>
      </c:catAx>
      <c:valAx>
        <c:axId val="1312768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1270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41383</c:v>
                </c:pt>
                <c:pt idx="5">
                  <c:v>41092</c:v>
                </c:pt>
                <c:pt idx="8">
                  <c:v>40103</c:v>
                </c:pt>
                <c:pt idx="11">
                  <c:v>40070</c:v>
                </c:pt>
                <c:pt idx="14">
                  <c:v>39333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22445</c:v>
                </c:pt>
                <c:pt idx="5">
                  <c:v>21138</c:v>
                </c:pt>
                <c:pt idx="8">
                  <c:v>19877</c:v>
                </c:pt>
                <c:pt idx="11">
                  <c:v>18442</c:v>
                </c:pt>
                <c:pt idx="14">
                  <c:v>18288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12452</c:v>
                </c:pt>
                <c:pt idx="5">
                  <c:v>11004</c:v>
                </c:pt>
                <c:pt idx="8">
                  <c:v>12312</c:v>
                </c:pt>
                <c:pt idx="11">
                  <c:v>12145</c:v>
                </c:pt>
                <c:pt idx="14">
                  <c:v>14200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350</c:v>
                </c:pt>
                <c:pt idx="3">
                  <c:v>420</c:v>
                </c:pt>
                <c:pt idx="6">
                  <c:v>596</c:v>
                </c:pt>
                <c:pt idx="9">
                  <c:v>523</c:v>
                </c:pt>
                <c:pt idx="12">
                  <c:v>457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10188</c:v>
                </c:pt>
                <c:pt idx="3">
                  <c:v>9963</c:v>
                </c:pt>
                <c:pt idx="6">
                  <c:v>10121</c:v>
                </c:pt>
                <c:pt idx="9">
                  <c:v>9903</c:v>
                </c:pt>
                <c:pt idx="12">
                  <c:v>9175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852</c:v>
                </c:pt>
                <c:pt idx="3">
                  <c:v>728</c:v>
                </c:pt>
                <c:pt idx="6">
                  <c:v>590</c:v>
                </c:pt>
                <c:pt idx="9">
                  <c:v>511</c:v>
                </c:pt>
                <c:pt idx="12">
                  <c:v>425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24659</c:v>
                </c:pt>
                <c:pt idx="3">
                  <c:v>24309</c:v>
                </c:pt>
                <c:pt idx="6">
                  <c:v>23127</c:v>
                </c:pt>
                <c:pt idx="9">
                  <c:v>20772</c:v>
                </c:pt>
                <c:pt idx="12">
                  <c:v>19531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13709</c:v>
                </c:pt>
                <c:pt idx="3">
                  <c:v>13521</c:v>
                </c:pt>
                <c:pt idx="6">
                  <c:v>12695</c:v>
                </c:pt>
                <c:pt idx="9">
                  <c:v>11555</c:v>
                </c:pt>
                <c:pt idx="12">
                  <c:v>11812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37699</c:v>
                </c:pt>
                <c:pt idx="3">
                  <c:v>36610</c:v>
                </c:pt>
                <c:pt idx="6">
                  <c:v>35306</c:v>
                </c:pt>
                <c:pt idx="9">
                  <c:v>34365</c:v>
                </c:pt>
                <c:pt idx="12">
                  <c:v>33853</c:v>
                </c:pt>
              </c:numCache>
            </c:numRef>
          </c:val>
        </c:ser>
        <c:dLbls>
          <c:showLegendKey val="0"/>
          <c:showVal val="0"/>
          <c:showCatName val="0"/>
          <c:showSerName val="0"/>
          <c:showPercent val="0"/>
          <c:showBubbleSize val="0"/>
        </c:dLbls>
        <c:gapWidth val="100"/>
        <c:overlap val="100"/>
        <c:axId val="130562304"/>
        <c:axId val="1305808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11178</c:v>
                </c:pt>
                <c:pt idx="2">
                  <c:v>#N/A</c:v>
                </c:pt>
                <c:pt idx="3">
                  <c:v>#N/A</c:v>
                </c:pt>
                <c:pt idx="4">
                  <c:v>12317</c:v>
                </c:pt>
                <c:pt idx="5">
                  <c:v>#N/A</c:v>
                </c:pt>
                <c:pt idx="6">
                  <c:v>#N/A</c:v>
                </c:pt>
                <c:pt idx="7">
                  <c:v>10142</c:v>
                </c:pt>
                <c:pt idx="8">
                  <c:v>#N/A</c:v>
                </c:pt>
                <c:pt idx="9">
                  <c:v>#N/A</c:v>
                </c:pt>
                <c:pt idx="10">
                  <c:v>6972</c:v>
                </c:pt>
                <c:pt idx="11">
                  <c:v>#N/A</c:v>
                </c:pt>
                <c:pt idx="12">
                  <c:v>#N/A</c:v>
                </c:pt>
                <c:pt idx="13">
                  <c:v>3432</c:v>
                </c:pt>
                <c:pt idx="14">
                  <c:v>#N/A</c:v>
                </c:pt>
              </c:numCache>
            </c:numRef>
          </c:val>
          <c:smooth val="0"/>
        </c:ser>
        <c:dLbls>
          <c:showLegendKey val="0"/>
          <c:showVal val="0"/>
          <c:showCatName val="0"/>
          <c:showSerName val="0"/>
          <c:showPercent val="0"/>
          <c:showBubbleSize val="0"/>
        </c:dLbls>
        <c:marker val="1"/>
        <c:smooth val="0"/>
        <c:axId val="130562304"/>
        <c:axId val="130580864"/>
      </c:lineChart>
      <c:catAx>
        <c:axId val="130562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0580864"/>
        <c:crosses val="autoZero"/>
        <c:auto val="1"/>
        <c:lblAlgn val="ctr"/>
        <c:lblOffset val="100"/>
        <c:tickLblSkip val="1"/>
        <c:tickMarkSkip val="1"/>
        <c:noMultiLvlLbl val="0"/>
      </c:catAx>
      <c:valAx>
        <c:axId val="130580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562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東京都日野市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180,975
178,414
27.55
63,101,494
60,886,738
2,169,851
32,873,107
33,853,333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0.0
11.8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財政力指数は、</a:t>
          </a:r>
          <a:r>
            <a:rPr lang="ja-JP" altLang="en-US" sz="1100" b="0" i="0" baseline="0">
              <a:solidFill>
                <a:schemeClr val="dk1"/>
              </a:solidFill>
              <a:effectLst/>
              <a:latin typeface="+mn-lt"/>
              <a:ea typeface="+mn-ea"/>
              <a:cs typeface="+mn-cs"/>
            </a:rPr>
            <a:t>前年度と比べ同程度の水準となった。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基準財政需要額、基準財政収入額ともに前年度比では増となったが、収入額の伸びが需要額の伸びを若干上回っている。これは、主に新築家屋の増加等による固定資産税の増や、消費税率の引き上げによる地方消費税交付金の増によるものであ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　今後</a:t>
          </a:r>
          <a:r>
            <a:rPr lang="ja-JP" altLang="en-US" sz="1100" b="0" i="0" baseline="0">
              <a:solidFill>
                <a:schemeClr val="dk1"/>
              </a:solidFill>
              <a:effectLst/>
              <a:latin typeface="+mn-lt"/>
              <a:ea typeface="+mn-ea"/>
              <a:cs typeface="+mn-cs"/>
            </a:rPr>
            <a:t>、税制改正等</a:t>
          </a:r>
          <a:r>
            <a:rPr lang="ja-JP" altLang="ja-JP" sz="1100" b="0" i="0" baseline="0">
              <a:solidFill>
                <a:schemeClr val="dk1"/>
              </a:solidFill>
              <a:effectLst/>
              <a:latin typeface="+mn-lt"/>
              <a:ea typeface="+mn-ea"/>
              <a:cs typeface="+mn-cs"/>
            </a:rPr>
            <a:t>による市税</a:t>
          </a:r>
          <a:r>
            <a:rPr lang="ja-JP" altLang="en-US" sz="1100" b="0" i="0" baseline="0">
              <a:solidFill>
                <a:schemeClr val="dk1"/>
              </a:solidFill>
              <a:effectLst/>
              <a:latin typeface="+mn-lt"/>
              <a:ea typeface="+mn-ea"/>
              <a:cs typeface="+mn-cs"/>
            </a:rPr>
            <a:t>や各種</a:t>
          </a:r>
          <a:r>
            <a:rPr lang="ja-JP" altLang="ja-JP" sz="1100" b="0" i="0" baseline="0">
              <a:solidFill>
                <a:schemeClr val="dk1"/>
              </a:solidFill>
              <a:effectLst/>
              <a:latin typeface="+mn-lt"/>
              <a:ea typeface="+mn-ea"/>
              <a:cs typeface="+mn-cs"/>
            </a:rPr>
            <a:t>交付金</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の変動</a:t>
          </a:r>
          <a:r>
            <a:rPr lang="ja-JP" altLang="en-US" sz="1100" b="0" i="0" baseline="0">
              <a:solidFill>
                <a:schemeClr val="dk1"/>
              </a:solidFill>
              <a:effectLst/>
              <a:latin typeface="+mn-lt"/>
              <a:ea typeface="+mn-ea"/>
              <a:cs typeface="+mn-cs"/>
            </a:rPr>
            <a:t>が見込まれており、</a:t>
          </a:r>
          <a:r>
            <a:rPr lang="ja-JP" altLang="ja-JP" sz="1100" b="0" i="0" baseline="0">
              <a:solidFill>
                <a:schemeClr val="dk1"/>
              </a:solidFill>
              <a:effectLst/>
              <a:latin typeface="+mn-lt"/>
              <a:ea typeface="+mn-ea"/>
              <a:cs typeface="+mn-cs"/>
            </a:rPr>
            <a:t>景気の下振れに伴う減収リスク</a:t>
          </a:r>
          <a:r>
            <a:rPr lang="ja-JP" altLang="en-US" sz="1100" b="0" i="0" baseline="0">
              <a:solidFill>
                <a:schemeClr val="dk1"/>
              </a:solidFill>
              <a:effectLst/>
              <a:latin typeface="+mn-lt"/>
              <a:ea typeface="+mn-ea"/>
              <a:cs typeface="+mn-cs"/>
            </a:rPr>
            <a:t>もあ</a:t>
          </a:r>
          <a:r>
            <a:rPr lang="ja-JP" altLang="ja-JP" sz="1100" b="0" i="0" baseline="0">
              <a:solidFill>
                <a:schemeClr val="dk1"/>
              </a:solidFill>
              <a:effectLst/>
              <a:latin typeface="+mn-lt"/>
              <a:ea typeface="+mn-ea"/>
              <a:cs typeface="+mn-cs"/>
            </a:rPr>
            <a:t>るため、引き続き第</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次行財政改革（平成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年度～平成</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を踏まえて、市税等の徴収率向上などによる確実な収入強化と歳出削減策に取り組んでいく。</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59972</xdr:rowOff>
    </xdr:from>
    <xdr:to>
      <xdr:col>7</xdr:col>
      <xdr:colOff>152400</xdr:colOff>
      <xdr:row>40</xdr:row>
      <xdr:rowOff>59972</xdr:rowOff>
    </xdr:to>
    <xdr:cxnSp macro="">
      <xdr:nvCxnSpPr>
        <xdr:cNvPr id="67" name="直線コネクタ 66"/>
        <xdr:cNvCxnSpPr/>
      </xdr:nvCxnSpPr>
      <xdr:spPr>
        <a:xfrm>
          <a:off x="4114800" y="69179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155522</xdr:rowOff>
    </xdr:from>
    <xdr:ext cx="762000" cy="259045"/>
    <xdr:sp macro="" textlink="">
      <xdr:nvSpPr>
        <xdr:cNvPr id="68" name="財政力平均値テキスト"/>
        <xdr:cNvSpPr txBox="1"/>
      </xdr:nvSpPr>
      <xdr:spPr>
        <a:xfrm>
          <a:off x="5041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59972</xdr:rowOff>
    </xdr:from>
    <xdr:to>
      <xdr:col>6</xdr:col>
      <xdr:colOff>0</xdr:colOff>
      <xdr:row>40</xdr:row>
      <xdr:rowOff>73378</xdr:rowOff>
    </xdr:to>
    <xdr:cxnSp macro="">
      <xdr:nvCxnSpPr>
        <xdr:cNvPr id="70" name="直線コネクタ 69"/>
        <xdr:cNvCxnSpPr/>
      </xdr:nvCxnSpPr>
      <xdr:spPr>
        <a:xfrm flipV="1">
          <a:off x="3225800" y="69179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98372</xdr:rowOff>
    </xdr:from>
    <xdr:ext cx="736600" cy="259045"/>
    <xdr:sp macro="" textlink="">
      <xdr:nvSpPr>
        <xdr:cNvPr id="72" name="テキスト ボックス 71"/>
        <xdr:cNvSpPr txBox="1"/>
      </xdr:nvSpPr>
      <xdr:spPr>
        <a:xfrm>
          <a:off x="3733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19755</xdr:rowOff>
    </xdr:from>
    <xdr:to>
      <xdr:col>4</xdr:col>
      <xdr:colOff>482600</xdr:colOff>
      <xdr:row>40</xdr:row>
      <xdr:rowOff>73378</xdr:rowOff>
    </xdr:to>
    <xdr:cxnSp macro="">
      <xdr:nvCxnSpPr>
        <xdr:cNvPr id="73" name="直線コネクタ 72"/>
        <xdr:cNvCxnSpPr/>
      </xdr:nvCxnSpPr>
      <xdr:spPr>
        <a:xfrm>
          <a:off x="2336800" y="6877755"/>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98372</xdr:rowOff>
    </xdr:from>
    <xdr:ext cx="762000" cy="259045"/>
    <xdr:sp macro="" textlink="">
      <xdr:nvSpPr>
        <xdr:cNvPr id="75" name="テキスト ボックス 74"/>
        <xdr:cNvSpPr txBox="1"/>
      </xdr:nvSpPr>
      <xdr:spPr>
        <a:xfrm>
          <a:off x="2844800" y="712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137583</xdr:rowOff>
    </xdr:from>
    <xdr:to>
      <xdr:col>3</xdr:col>
      <xdr:colOff>279400</xdr:colOff>
      <xdr:row>40</xdr:row>
      <xdr:rowOff>19755</xdr:rowOff>
    </xdr:to>
    <xdr:cxnSp macro="">
      <xdr:nvCxnSpPr>
        <xdr:cNvPr id="76" name="直線コネクタ 75"/>
        <xdr:cNvCxnSpPr/>
      </xdr:nvCxnSpPr>
      <xdr:spPr>
        <a:xfrm>
          <a:off x="1447800" y="6824133"/>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58155</xdr:rowOff>
    </xdr:from>
    <xdr:ext cx="762000" cy="259045"/>
    <xdr:sp macro="" textlink="">
      <xdr:nvSpPr>
        <xdr:cNvPr id="78" name="テキスト ボックス 77"/>
        <xdr:cNvSpPr txBox="1"/>
      </xdr:nvSpPr>
      <xdr:spPr>
        <a:xfrm>
          <a:off x="19558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100189</xdr:rowOff>
    </xdr:from>
    <xdr:to>
      <xdr:col>2</xdr:col>
      <xdr:colOff>127000</xdr:colOff>
      <xdr:row>40</xdr:row>
      <xdr:rowOff>30339</xdr:rowOff>
    </xdr:to>
    <xdr:sp macro="" textlink="">
      <xdr:nvSpPr>
        <xdr:cNvPr id="79" name="フローチャート : 判断 78"/>
        <xdr:cNvSpPr/>
      </xdr:nvSpPr>
      <xdr:spPr>
        <a:xfrm>
          <a:off x="1397000" y="678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15116</xdr:rowOff>
    </xdr:from>
    <xdr:ext cx="762000" cy="259045"/>
    <xdr:sp macro="" textlink="">
      <xdr:nvSpPr>
        <xdr:cNvPr id="80" name="テキスト ボックス 79"/>
        <xdr:cNvSpPr txBox="1"/>
      </xdr:nvSpPr>
      <xdr:spPr>
        <a:xfrm>
          <a:off x="1066800" y="6873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9172</xdr:rowOff>
    </xdr:from>
    <xdr:to>
      <xdr:col>7</xdr:col>
      <xdr:colOff>203200</xdr:colOff>
      <xdr:row>40</xdr:row>
      <xdr:rowOff>110772</xdr:rowOff>
    </xdr:to>
    <xdr:sp macro="" textlink="">
      <xdr:nvSpPr>
        <xdr:cNvPr id="86" name="円/楕円 85"/>
        <xdr:cNvSpPr/>
      </xdr:nvSpPr>
      <xdr:spPr>
        <a:xfrm>
          <a:off x="4902200" y="686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25699</xdr:rowOff>
    </xdr:from>
    <xdr:ext cx="762000" cy="259045"/>
    <xdr:sp macro="" textlink="">
      <xdr:nvSpPr>
        <xdr:cNvPr id="87" name="財政力該当値テキスト"/>
        <xdr:cNvSpPr txBox="1"/>
      </xdr:nvSpPr>
      <xdr:spPr>
        <a:xfrm>
          <a:off x="5041900" y="671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9172</xdr:rowOff>
    </xdr:from>
    <xdr:to>
      <xdr:col>6</xdr:col>
      <xdr:colOff>50800</xdr:colOff>
      <xdr:row>40</xdr:row>
      <xdr:rowOff>110772</xdr:rowOff>
    </xdr:to>
    <xdr:sp macro="" textlink="">
      <xdr:nvSpPr>
        <xdr:cNvPr id="88" name="円/楕円 87"/>
        <xdr:cNvSpPr/>
      </xdr:nvSpPr>
      <xdr:spPr>
        <a:xfrm>
          <a:off x="4064000" y="686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120949</xdr:rowOff>
    </xdr:from>
    <xdr:ext cx="736600" cy="259045"/>
    <xdr:sp macro="" textlink="">
      <xdr:nvSpPr>
        <xdr:cNvPr id="89" name="テキスト ボックス 88"/>
        <xdr:cNvSpPr txBox="1"/>
      </xdr:nvSpPr>
      <xdr:spPr>
        <a:xfrm>
          <a:off x="3733800" y="6636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22578</xdr:rowOff>
    </xdr:from>
    <xdr:to>
      <xdr:col>4</xdr:col>
      <xdr:colOff>533400</xdr:colOff>
      <xdr:row>40</xdr:row>
      <xdr:rowOff>124178</xdr:rowOff>
    </xdr:to>
    <xdr:sp macro="" textlink="">
      <xdr:nvSpPr>
        <xdr:cNvPr id="90" name="円/楕円 89"/>
        <xdr:cNvSpPr/>
      </xdr:nvSpPr>
      <xdr:spPr>
        <a:xfrm>
          <a:off x="3175000" y="688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134355</xdr:rowOff>
    </xdr:from>
    <xdr:ext cx="762000" cy="259045"/>
    <xdr:sp macro="" textlink="">
      <xdr:nvSpPr>
        <xdr:cNvPr id="91" name="テキスト ボックス 90"/>
        <xdr:cNvSpPr txBox="1"/>
      </xdr:nvSpPr>
      <xdr:spPr>
        <a:xfrm>
          <a:off x="2844800" y="66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0.94</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140405</xdr:rowOff>
    </xdr:from>
    <xdr:to>
      <xdr:col>3</xdr:col>
      <xdr:colOff>330200</xdr:colOff>
      <xdr:row>40</xdr:row>
      <xdr:rowOff>70555</xdr:rowOff>
    </xdr:to>
    <xdr:sp macro="" textlink="">
      <xdr:nvSpPr>
        <xdr:cNvPr id="92" name="円/楕円 91"/>
        <xdr:cNvSpPr/>
      </xdr:nvSpPr>
      <xdr:spPr>
        <a:xfrm>
          <a:off x="22860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80732</xdr:rowOff>
    </xdr:from>
    <xdr:ext cx="762000" cy="259045"/>
    <xdr:sp macro="" textlink="">
      <xdr:nvSpPr>
        <xdr:cNvPr id="93" name="テキスト ボックス 92"/>
        <xdr:cNvSpPr txBox="1"/>
      </xdr:nvSpPr>
      <xdr:spPr>
        <a:xfrm>
          <a:off x="1955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86783</xdr:rowOff>
    </xdr:from>
    <xdr:to>
      <xdr:col>2</xdr:col>
      <xdr:colOff>127000</xdr:colOff>
      <xdr:row>40</xdr:row>
      <xdr:rowOff>16933</xdr:rowOff>
    </xdr:to>
    <xdr:sp macro="" textlink="">
      <xdr:nvSpPr>
        <xdr:cNvPr id="94" name="円/楕円 93"/>
        <xdr:cNvSpPr/>
      </xdr:nvSpPr>
      <xdr:spPr>
        <a:xfrm>
          <a:off x="1397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27110</xdr:rowOff>
    </xdr:from>
    <xdr:ext cx="762000" cy="259045"/>
    <xdr:sp macro="" textlink="">
      <xdr:nvSpPr>
        <xdr:cNvPr id="95" name="テキスト ボックス 94"/>
        <xdr:cNvSpPr txBox="1"/>
      </xdr:nvSpPr>
      <xdr:spPr>
        <a:xfrm>
          <a:off x="1066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経常収支比率は、</a:t>
          </a:r>
          <a:r>
            <a:rPr lang="ja-JP" altLang="en-US" sz="1100" b="0" i="0" baseline="0">
              <a:solidFill>
                <a:schemeClr val="dk1"/>
              </a:solidFill>
              <a:effectLst/>
              <a:latin typeface="+mn-lt"/>
              <a:ea typeface="+mn-ea"/>
              <a:cs typeface="+mn-cs"/>
            </a:rPr>
            <a:t>少子高齢化の進展などから扶助費や特別会計繰出金が継続的に増加しているが、</a:t>
          </a:r>
          <a:r>
            <a:rPr lang="ja-JP" altLang="ja-JP" sz="1100" b="0" i="0" baseline="0">
              <a:solidFill>
                <a:schemeClr val="dk1"/>
              </a:solidFill>
              <a:effectLst/>
              <a:latin typeface="+mn-lt"/>
              <a:ea typeface="+mn-ea"/>
              <a:cs typeface="+mn-cs"/>
            </a:rPr>
            <a:t>その伸びを歳入</a:t>
          </a:r>
          <a:r>
            <a:rPr lang="ja-JP" altLang="en-US" sz="1100" b="0" i="0" baseline="0">
              <a:solidFill>
                <a:schemeClr val="dk1"/>
              </a:solidFill>
              <a:effectLst/>
              <a:latin typeface="+mn-lt"/>
              <a:ea typeface="+mn-ea"/>
              <a:cs typeface="+mn-cs"/>
            </a:rPr>
            <a:t>の増加</a:t>
          </a:r>
          <a:r>
            <a:rPr lang="ja-JP" altLang="ja-JP" sz="1100" b="0" i="0" baseline="0">
              <a:solidFill>
                <a:schemeClr val="dk1"/>
              </a:solidFill>
              <a:effectLst/>
              <a:latin typeface="+mn-lt"/>
              <a:ea typeface="+mn-ea"/>
              <a:cs typeface="+mn-cs"/>
            </a:rPr>
            <a:t>が大きく上回ったことにより、</a:t>
          </a:r>
          <a:r>
            <a:rPr lang="ja-JP" altLang="en-US" sz="1100" b="0" i="0" baseline="0">
              <a:solidFill>
                <a:schemeClr val="dk1"/>
              </a:solidFill>
              <a:effectLst/>
              <a:latin typeface="+mn-lt"/>
              <a:ea typeface="+mn-ea"/>
              <a:cs typeface="+mn-cs"/>
            </a:rPr>
            <a:t>前年度比 </a:t>
          </a:r>
          <a:r>
            <a:rPr lang="en-US" altLang="ja-JP" sz="1100" b="0" i="0" baseline="0">
              <a:solidFill>
                <a:schemeClr val="dk1"/>
              </a:solidFill>
              <a:effectLst/>
              <a:latin typeface="+mn-lt"/>
              <a:ea typeface="+mn-ea"/>
              <a:cs typeface="+mn-cs"/>
            </a:rPr>
            <a:t>5.1</a:t>
          </a:r>
          <a:r>
            <a:rPr lang="ja-JP" altLang="en-US" sz="1100" b="0" i="0" baseline="0">
              <a:solidFill>
                <a:schemeClr val="dk1"/>
              </a:solidFill>
              <a:effectLst/>
              <a:latin typeface="+mn-lt"/>
              <a:ea typeface="+mn-ea"/>
              <a:cs typeface="+mn-cs"/>
            </a:rPr>
            <a:t>ポイントの改善となった。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歳入の増加は、主に企業業績の改善による法人市民税の増加と税率引き上げによる地方消費税交付金の増加によるものであり、臨時財政対策債（赤字公債）を含まない数値も前年度比</a:t>
          </a:r>
          <a:r>
            <a:rPr lang="en-US" altLang="ja-JP" sz="1100" b="0" i="0" baseline="0">
              <a:solidFill>
                <a:schemeClr val="dk1"/>
              </a:solidFill>
              <a:effectLst/>
              <a:latin typeface="+mn-lt"/>
              <a:ea typeface="+mn-ea"/>
              <a:cs typeface="+mn-cs"/>
            </a:rPr>
            <a:t>4.8</a:t>
          </a:r>
          <a:r>
            <a:rPr lang="ja-JP" altLang="en-US" sz="1100" b="0" i="0" baseline="0">
              <a:solidFill>
                <a:schemeClr val="dk1"/>
              </a:solidFill>
              <a:effectLst/>
              <a:latin typeface="+mn-lt"/>
              <a:ea typeface="+mn-ea"/>
              <a:cs typeface="+mn-cs"/>
            </a:rPr>
            <a:t>ポイント改善するなど、指標の改善が図られた。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ただし、この歳入の増加傾向は一時的なものであると考えられ、</a:t>
          </a:r>
          <a:r>
            <a:rPr lang="ja-JP" altLang="ja-JP" sz="1100" b="0" i="0" baseline="0">
              <a:solidFill>
                <a:schemeClr val="dk1"/>
              </a:solidFill>
              <a:effectLst/>
              <a:latin typeface="+mn-lt"/>
              <a:ea typeface="+mn-ea"/>
              <a:cs typeface="+mn-cs"/>
            </a:rPr>
            <a:t>高齢化率等に比例した扶助費等の増加が続</a:t>
          </a:r>
          <a:r>
            <a:rPr lang="ja-JP" altLang="en-US" sz="1100" b="0" i="0" baseline="0">
              <a:solidFill>
                <a:schemeClr val="dk1"/>
              </a:solidFill>
              <a:effectLst/>
              <a:latin typeface="+mn-lt"/>
              <a:ea typeface="+mn-ea"/>
              <a:cs typeface="+mn-cs"/>
            </a:rPr>
            <a:t>いていく見通し</a:t>
          </a:r>
          <a:r>
            <a:rPr lang="ja-JP" altLang="ja-JP" sz="1100" b="0" i="0" baseline="0">
              <a:solidFill>
                <a:schemeClr val="dk1"/>
              </a:solidFill>
              <a:effectLst/>
              <a:latin typeface="+mn-lt"/>
              <a:ea typeface="+mn-ea"/>
              <a:cs typeface="+mn-cs"/>
            </a:rPr>
            <a:t>に</a:t>
          </a:r>
          <a:r>
            <a:rPr lang="ja-JP" altLang="en-US" sz="1100" b="0" i="0" baseline="0">
              <a:solidFill>
                <a:schemeClr val="dk1"/>
              </a:solidFill>
              <a:effectLst/>
              <a:latin typeface="+mn-lt"/>
              <a:ea typeface="+mn-ea"/>
              <a:cs typeface="+mn-cs"/>
            </a:rPr>
            <a:t>変わりはない。厳しい財政状況の中でも新たな行政サービスに対応していくため、受益者負担の適正化や事務事業の見直し・効</a:t>
          </a:r>
          <a:r>
            <a:rPr lang="ja-JP" altLang="ja-JP" sz="1100" b="0" i="0" baseline="0">
              <a:solidFill>
                <a:schemeClr val="dk1"/>
              </a:solidFill>
              <a:effectLst/>
              <a:latin typeface="+mn-lt"/>
              <a:ea typeface="+mn-ea"/>
              <a:cs typeface="+mn-cs"/>
            </a:rPr>
            <a:t>率化を進め</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次行財政改革</a:t>
          </a:r>
          <a:r>
            <a:rPr lang="ja-JP" altLang="en-US" sz="1100" b="0" i="0" baseline="0">
              <a:solidFill>
                <a:schemeClr val="dk1"/>
              </a:solidFill>
              <a:effectLst/>
              <a:latin typeface="+mn-lt"/>
              <a:ea typeface="+mn-ea"/>
              <a:cs typeface="+mn-cs"/>
            </a:rPr>
            <a:t>に定めた</a:t>
          </a:r>
          <a:r>
            <a:rPr lang="en-US" altLang="ja-JP" sz="1100" b="0" i="0" baseline="0">
              <a:solidFill>
                <a:schemeClr val="dk1"/>
              </a:solidFill>
              <a:effectLst/>
              <a:latin typeface="+mn-lt"/>
              <a:ea typeface="+mn-ea"/>
              <a:cs typeface="+mn-cs"/>
            </a:rPr>
            <a:t>88.0</a:t>
          </a:r>
          <a:r>
            <a:rPr lang="ja-JP" altLang="en-US" sz="1100" b="0" i="0" baseline="0">
              <a:solidFill>
                <a:schemeClr val="dk1"/>
              </a:solidFill>
              <a:effectLst/>
              <a:latin typeface="+mn-lt"/>
              <a:ea typeface="+mn-ea"/>
              <a:cs typeface="+mn-cs"/>
            </a:rPr>
            <a:t>％を目標に財政構造の弾力性の確保に努めていく。</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124883</xdr:rowOff>
    </xdr:from>
    <xdr:to>
      <xdr:col>7</xdr:col>
      <xdr:colOff>152400</xdr:colOff>
      <xdr:row>65</xdr:row>
      <xdr:rowOff>20744</xdr:rowOff>
    </xdr:to>
    <xdr:cxnSp macro="">
      <xdr:nvCxnSpPr>
        <xdr:cNvPr id="130" name="直線コネクタ 129"/>
        <xdr:cNvCxnSpPr/>
      </xdr:nvCxnSpPr>
      <xdr:spPr>
        <a:xfrm flipV="1">
          <a:off x="4114800" y="10754783"/>
          <a:ext cx="838200" cy="410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3404</xdr:rowOff>
    </xdr:from>
    <xdr:ext cx="762000" cy="259045"/>
    <xdr:sp macro="" textlink="">
      <xdr:nvSpPr>
        <xdr:cNvPr id="131" name="財政構造の弾力性平均値テキスト"/>
        <xdr:cNvSpPr txBox="1"/>
      </xdr:nvSpPr>
      <xdr:spPr>
        <a:xfrm>
          <a:off x="5041900" y="10804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31327</xdr:rowOff>
    </xdr:from>
    <xdr:to>
      <xdr:col>6</xdr:col>
      <xdr:colOff>0</xdr:colOff>
      <xdr:row>65</xdr:row>
      <xdr:rowOff>20744</xdr:rowOff>
    </xdr:to>
    <xdr:cxnSp macro="">
      <xdr:nvCxnSpPr>
        <xdr:cNvPr id="133" name="直線コネクタ 132"/>
        <xdr:cNvCxnSpPr/>
      </xdr:nvCxnSpPr>
      <xdr:spPr>
        <a:xfrm>
          <a:off x="3225800" y="11004127"/>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35" name="テキスト ボックス 134"/>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31327</xdr:rowOff>
    </xdr:from>
    <xdr:to>
      <xdr:col>4</xdr:col>
      <xdr:colOff>482600</xdr:colOff>
      <xdr:row>65</xdr:row>
      <xdr:rowOff>12700</xdr:rowOff>
    </xdr:to>
    <xdr:cxnSp macro="">
      <xdr:nvCxnSpPr>
        <xdr:cNvPr id="136" name="直線コネクタ 135"/>
        <xdr:cNvCxnSpPr/>
      </xdr:nvCxnSpPr>
      <xdr:spPr>
        <a:xfrm flipV="1">
          <a:off x="2336800" y="11004127"/>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12700</xdr:rowOff>
    </xdr:from>
    <xdr:to>
      <xdr:col>3</xdr:col>
      <xdr:colOff>279400</xdr:colOff>
      <xdr:row>65</xdr:row>
      <xdr:rowOff>93133</xdr:rowOff>
    </xdr:to>
    <xdr:cxnSp macro="">
      <xdr:nvCxnSpPr>
        <xdr:cNvPr id="139" name="直線コネクタ 138"/>
        <xdr:cNvCxnSpPr/>
      </xdr:nvCxnSpPr>
      <xdr:spPr>
        <a:xfrm flipV="1">
          <a:off x="1447800" y="1115695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41" name="テキスト ボックス 140"/>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138430</xdr:rowOff>
    </xdr:from>
    <xdr:to>
      <xdr:col>2</xdr:col>
      <xdr:colOff>127000</xdr:colOff>
      <xdr:row>63</xdr:row>
      <xdr:rowOff>68580</xdr:rowOff>
    </xdr:to>
    <xdr:sp macro="" textlink="">
      <xdr:nvSpPr>
        <xdr:cNvPr id="142" name="フローチャート : 判断 141"/>
        <xdr:cNvSpPr/>
      </xdr:nvSpPr>
      <xdr:spPr>
        <a:xfrm>
          <a:off x="1397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78757</xdr:rowOff>
    </xdr:from>
    <xdr:ext cx="762000" cy="259045"/>
    <xdr:sp macro="" textlink="">
      <xdr:nvSpPr>
        <xdr:cNvPr id="143" name="テキスト ボックス 142"/>
        <xdr:cNvSpPr txBox="1"/>
      </xdr:nvSpPr>
      <xdr:spPr>
        <a:xfrm>
          <a:off x="1066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74083</xdr:rowOff>
    </xdr:from>
    <xdr:to>
      <xdr:col>7</xdr:col>
      <xdr:colOff>203200</xdr:colOff>
      <xdr:row>63</xdr:row>
      <xdr:rowOff>4233</xdr:rowOff>
    </xdr:to>
    <xdr:sp macro="" textlink="">
      <xdr:nvSpPr>
        <xdr:cNvPr id="149" name="円/楕円 148"/>
        <xdr:cNvSpPr/>
      </xdr:nvSpPr>
      <xdr:spPr>
        <a:xfrm>
          <a:off x="4902200" y="107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90610</xdr:rowOff>
    </xdr:from>
    <xdr:ext cx="762000" cy="259045"/>
    <xdr:sp macro="" textlink="">
      <xdr:nvSpPr>
        <xdr:cNvPr id="150" name="財政構造の弾力性該当値テキスト"/>
        <xdr:cNvSpPr txBox="1"/>
      </xdr:nvSpPr>
      <xdr:spPr>
        <a:xfrm>
          <a:off x="5041900" y="1054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141394</xdr:rowOff>
    </xdr:from>
    <xdr:to>
      <xdr:col>6</xdr:col>
      <xdr:colOff>50800</xdr:colOff>
      <xdr:row>65</xdr:row>
      <xdr:rowOff>71544</xdr:rowOff>
    </xdr:to>
    <xdr:sp macro="" textlink="">
      <xdr:nvSpPr>
        <xdr:cNvPr id="151" name="円/楕円 150"/>
        <xdr:cNvSpPr/>
      </xdr:nvSpPr>
      <xdr:spPr>
        <a:xfrm>
          <a:off x="4064000" y="1111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56321</xdr:rowOff>
    </xdr:from>
    <xdr:ext cx="736600" cy="259045"/>
    <xdr:sp macro="" textlink="">
      <xdr:nvSpPr>
        <xdr:cNvPr id="152" name="テキスト ボックス 151"/>
        <xdr:cNvSpPr txBox="1"/>
      </xdr:nvSpPr>
      <xdr:spPr>
        <a:xfrm>
          <a:off x="3733800" y="11200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151977</xdr:rowOff>
    </xdr:from>
    <xdr:to>
      <xdr:col>4</xdr:col>
      <xdr:colOff>533400</xdr:colOff>
      <xdr:row>64</xdr:row>
      <xdr:rowOff>82127</xdr:rowOff>
    </xdr:to>
    <xdr:sp macro="" textlink="">
      <xdr:nvSpPr>
        <xdr:cNvPr id="153" name="円/楕円 152"/>
        <xdr:cNvSpPr/>
      </xdr:nvSpPr>
      <xdr:spPr>
        <a:xfrm>
          <a:off x="31750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66904</xdr:rowOff>
    </xdr:from>
    <xdr:ext cx="762000" cy="259045"/>
    <xdr:sp macro="" textlink="">
      <xdr:nvSpPr>
        <xdr:cNvPr id="154" name="テキスト ボックス 153"/>
        <xdr:cNvSpPr txBox="1"/>
      </xdr:nvSpPr>
      <xdr:spPr>
        <a:xfrm>
          <a:off x="2844800" y="1103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133350</xdr:rowOff>
    </xdr:from>
    <xdr:to>
      <xdr:col>3</xdr:col>
      <xdr:colOff>330200</xdr:colOff>
      <xdr:row>65</xdr:row>
      <xdr:rowOff>63500</xdr:rowOff>
    </xdr:to>
    <xdr:sp macro="" textlink="">
      <xdr:nvSpPr>
        <xdr:cNvPr id="155" name="円/楕円 154"/>
        <xdr:cNvSpPr/>
      </xdr:nvSpPr>
      <xdr:spPr>
        <a:xfrm>
          <a:off x="22860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48277</xdr:rowOff>
    </xdr:from>
    <xdr:ext cx="762000" cy="259045"/>
    <xdr:sp macro="" textlink="">
      <xdr:nvSpPr>
        <xdr:cNvPr id="156" name="テキスト ボックス 155"/>
        <xdr:cNvSpPr txBox="1"/>
      </xdr:nvSpPr>
      <xdr:spPr>
        <a:xfrm>
          <a:off x="1955800" y="1119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42333</xdr:rowOff>
    </xdr:from>
    <xdr:to>
      <xdr:col>2</xdr:col>
      <xdr:colOff>127000</xdr:colOff>
      <xdr:row>65</xdr:row>
      <xdr:rowOff>143933</xdr:rowOff>
    </xdr:to>
    <xdr:sp macro="" textlink="">
      <xdr:nvSpPr>
        <xdr:cNvPr id="157" name="円/楕円 156"/>
        <xdr:cNvSpPr/>
      </xdr:nvSpPr>
      <xdr:spPr>
        <a:xfrm>
          <a:off x="13970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128710</xdr:rowOff>
    </xdr:from>
    <xdr:ext cx="762000" cy="259045"/>
    <xdr:sp macro="" textlink="">
      <xdr:nvSpPr>
        <xdr:cNvPr id="158" name="テキスト ボックス 157"/>
        <xdr:cNvSpPr txBox="1"/>
      </xdr:nvSpPr>
      <xdr:spPr>
        <a:xfrm>
          <a:off x="1066800" y="1127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[98,074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119,306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人件費に</a:t>
          </a:r>
          <a:r>
            <a:rPr lang="ja-JP" altLang="en-US" sz="1100" b="0" i="0" baseline="0">
              <a:solidFill>
                <a:schemeClr val="dk1"/>
              </a:solidFill>
              <a:effectLst/>
              <a:latin typeface="+mn-lt"/>
              <a:ea typeface="+mn-ea"/>
              <a:cs typeface="+mn-cs"/>
            </a:rPr>
            <a:t>つ</a:t>
          </a:r>
          <a:r>
            <a:rPr lang="ja-JP" altLang="ja-JP" sz="1100" b="0" i="0" baseline="0">
              <a:solidFill>
                <a:schemeClr val="dk1"/>
              </a:solidFill>
              <a:effectLst/>
              <a:latin typeface="+mn-lt"/>
              <a:ea typeface="+mn-ea"/>
              <a:cs typeface="+mn-cs"/>
            </a:rPr>
            <a:t>いては、</a:t>
          </a:r>
          <a:r>
            <a:rPr lang="ja-JP" altLang="en-US" sz="1100" b="0" i="0" baseline="0">
              <a:solidFill>
                <a:schemeClr val="dk1"/>
              </a:solidFill>
              <a:effectLst/>
              <a:latin typeface="+mn-lt"/>
              <a:ea typeface="+mn-ea"/>
              <a:cs typeface="+mn-cs"/>
            </a:rPr>
            <a:t>前年度に比べ退職者が減少したことや、国体や選挙が終了したことなどから減少している。</a:t>
          </a:r>
          <a:r>
            <a:rPr lang="ja-JP" altLang="ja-JP" sz="1100" b="0" i="0" baseline="0">
              <a:solidFill>
                <a:schemeClr val="dk1"/>
              </a:solidFill>
              <a:effectLst/>
              <a:latin typeface="+mn-lt"/>
              <a:ea typeface="+mn-ea"/>
              <a:cs typeface="+mn-cs"/>
            </a:rPr>
            <a:t>第</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次行財政改革（平成</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年度までに職員数</a:t>
          </a:r>
          <a:r>
            <a:rPr lang="en-US" altLang="ja-JP" sz="1100" b="0" i="0" baseline="0">
              <a:solidFill>
                <a:schemeClr val="dk1"/>
              </a:solidFill>
              <a:effectLst/>
              <a:latin typeface="+mn-lt"/>
              <a:ea typeface="+mn-ea"/>
              <a:cs typeface="+mn-cs"/>
            </a:rPr>
            <a:t>50</a:t>
          </a:r>
          <a:r>
            <a:rPr lang="ja-JP" altLang="ja-JP" sz="1100" b="0" i="0" baseline="0">
              <a:solidFill>
                <a:schemeClr val="dk1"/>
              </a:solidFill>
              <a:effectLst/>
              <a:latin typeface="+mn-lt"/>
              <a:ea typeface="+mn-ea"/>
              <a:cs typeface="+mn-cs"/>
            </a:rPr>
            <a:t>人削減）を着実に実行している成果</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出ており、行政サービスへの影響</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考慮した中で、引き続き</a:t>
          </a:r>
          <a:r>
            <a:rPr lang="ja-JP" altLang="en-US" sz="1100" b="0" i="0" baseline="0">
              <a:solidFill>
                <a:schemeClr val="dk1"/>
              </a:solidFill>
              <a:effectLst/>
              <a:latin typeface="+mn-lt"/>
              <a:ea typeface="+mn-ea"/>
              <a:cs typeface="+mn-cs"/>
            </a:rPr>
            <a:t>適正な定員管理と給与水準の維持と効率的・機能的な組織運営の構築を進めていく</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物件費</a:t>
          </a:r>
          <a:r>
            <a:rPr lang="ja-JP" altLang="en-US" sz="1100" b="0" i="0" baseline="0">
              <a:solidFill>
                <a:schemeClr val="dk1"/>
              </a:solidFill>
              <a:effectLst/>
              <a:latin typeface="+mn-lt"/>
              <a:ea typeface="+mn-ea"/>
              <a:cs typeface="+mn-cs"/>
            </a:rPr>
            <a:t>については、定期予防接種の対象拡大や公共施設の開設に伴う運営経費などにより増加している。特に委託料が増加傾向にあるため、仕様の精査や業務の検査・費用対効果の検証・指導などを強化して、委託料や調達コストの縮減を図っていく。</a:t>
          </a:r>
          <a:endParaRPr lang="en-US" altLang="ja-JP" sz="1100" b="0" i="0" baseline="0">
            <a:solidFill>
              <a:schemeClr val="dk1"/>
            </a:solidFill>
            <a:effectLst/>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151636</xdr:rowOff>
    </xdr:from>
    <xdr:to>
      <xdr:col>7</xdr:col>
      <xdr:colOff>152400</xdr:colOff>
      <xdr:row>80</xdr:row>
      <xdr:rowOff>155804</xdr:rowOff>
    </xdr:to>
    <xdr:cxnSp macro="">
      <xdr:nvCxnSpPr>
        <xdr:cNvPr id="191" name="直線コネクタ 190"/>
        <xdr:cNvCxnSpPr/>
      </xdr:nvCxnSpPr>
      <xdr:spPr>
        <a:xfrm>
          <a:off x="4114800" y="13867636"/>
          <a:ext cx="838200" cy="4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141408</xdr:rowOff>
    </xdr:from>
    <xdr:ext cx="762000" cy="259045"/>
    <xdr:sp macro="" textlink="">
      <xdr:nvSpPr>
        <xdr:cNvPr id="192" name="人件費・物件費等の状況平均値テキスト"/>
        <xdr:cNvSpPr txBox="1"/>
      </xdr:nvSpPr>
      <xdr:spPr>
        <a:xfrm>
          <a:off x="5041900" y="13857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151095</xdr:rowOff>
    </xdr:from>
    <xdr:to>
      <xdr:col>6</xdr:col>
      <xdr:colOff>0</xdr:colOff>
      <xdr:row>80</xdr:row>
      <xdr:rowOff>151636</xdr:rowOff>
    </xdr:to>
    <xdr:cxnSp macro="">
      <xdr:nvCxnSpPr>
        <xdr:cNvPr id="194" name="直線コネクタ 193"/>
        <xdr:cNvCxnSpPr/>
      </xdr:nvCxnSpPr>
      <xdr:spPr>
        <a:xfrm>
          <a:off x="3225800" y="13867095"/>
          <a:ext cx="889000" cy="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65867</xdr:rowOff>
    </xdr:from>
    <xdr:ext cx="736600" cy="259045"/>
    <xdr:sp macro="" textlink="">
      <xdr:nvSpPr>
        <xdr:cNvPr id="196" name="テキスト ボックス 195"/>
        <xdr:cNvSpPr txBox="1"/>
      </xdr:nvSpPr>
      <xdr:spPr>
        <a:xfrm>
          <a:off x="3733800" y="1395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151095</xdr:rowOff>
    </xdr:from>
    <xdr:to>
      <xdr:col>4</xdr:col>
      <xdr:colOff>482600</xdr:colOff>
      <xdr:row>81</xdr:row>
      <xdr:rowOff>13635</xdr:rowOff>
    </xdr:to>
    <xdr:cxnSp macro="">
      <xdr:nvCxnSpPr>
        <xdr:cNvPr id="197" name="直線コネクタ 196"/>
        <xdr:cNvCxnSpPr/>
      </xdr:nvCxnSpPr>
      <xdr:spPr>
        <a:xfrm flipV="1">
          <a:off x="2336800" y="13867095"/>
          <a:ext cx="889000" cy="33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58588</xdr:rowOff>
    </xdr:from>
    <xdr:ext cx="762000" cy="259045"/>
    <xdr:sp macro="" textlink="">
      <xdr:nvSpPr>
        <xdr:cNvPr id="199" name="テキスト ボックス 198"/>
        <xdr:cNvSpPr txBox="1"/>
      </xdr:nvSpPr>
      <xdr:spPr>
        <a:xfrm>
          <a:off x="2844800" y="1394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11168</xdr:rowOff>
    </xdr:from>
    <xdr:to>
      <xdr:col>3</xdr:col>
      <xdr:colOff>279400</xdr:colOff>
      <xdr:row>81</xdr:row>
      <xdr:rowOff>13635</xdr:rowOff>
    </xdr:to>
    <xdr:cxnSp macro="">
      <xdr:nvCxnSpPr>
        <xdr:cNvPr id="200" name="直線コネクタ 199"/>
        <xdr:cNvCxnSpPr/>
      </xdr:nvCxnSpPr>
      <xdr:spPr>
        <a:xfrm>
          <a:off x="1447800" y="13898618"/>
          <a:ext cx="889000" cy="2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79784</xdr:rowOff>
    </xdr:from>
    <xdr:ext cx="762000" cy="259045"/>
    <xdr:sp macro="" textlink="">
      <xdr:nvSpPr>
        <xdr:cNvPr id="202" name="テキスト ボックス 201"/>
        <xdr:cNvSpPr txBox="1"/>
      </xdr:nvSpPr>
      <xdr:spPr>
        <a:xfrm>
          <a:off x="1955800" y="1396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117080</xdr:rowOff>
    </xdr:from>
    <xdr:to>
      <xdr:col>2</xdr:col>
      <xdr:colOff>127000</xdr:colOff>
      <xdr:row>81</xdr:row>
      <xdr:rowOff>47230</xdr:rowOff>
    </xdr:to>
    <xdr:sp macro="" textlink="">
      <xdr:nvSpPr>
        <xdr:cNvPr id="203" name="フローチャート : 判断 202"/>
        <xdr:cNvSpPr/>
      </xdr:nvSpPr>
      <xdr:spPr>
        <a:xfrm>
          <a:off x="1397000" y="1383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57407</xdr:rowOff>
    </xdr:from>
    <xdr:ext cx="762000" cy="259045"/>
    <xdr:sp macro="" textlink="">
      <xdr:nvSpPr>
        <xdr:cNvPr id="204" name="テキスト ボックス 203"/>
        <xdr:cNvSpPr txBox="1"/>
      </xdr:nvSpPr>
      <xdr:spPr>
        <a:xfrm>
          <a:off x="1066800" y="1360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100,576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105004</xdr:rowOff>
    </xdr:from>
    <xdr:to>
      <xdr:col>7</xdr:col>
      <xdr:colOff>203200</xdr:colOff>
      <xdr:row>81</xdr:row>
      <xdr:rowOff>35154</xdr:rowOff>
    </xdr:to>
    <xdr:sp macro="" textlink="">
      <xdr:nvSpPr>
        <xdr:cNvPr id="210" name="円/楕円 209"/>
        <xdr:cNvSpPr/>
      </xdr:nvSpPr>
      <xdr:spPr>
        <a:xfrm>
          <a:off x="4902200" y="13821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26281</xdr:rowOff>
    </xdr:from>
    <xdr:ext cx="762000" cy="259045"/>
    <xdr:sp macro="" textlink="">
      <xdr:nvSpPr>
        <xdr:cNvPr id="211" name="人件費・物件費等の状況該当値テキスト"/>
        <xdr:cNvSpPr txBox="1"/>
      </xdr:nvSpPr>
      <xdr:spPr>
        <a:xfrm>
          <a:off x="5041900" y="13742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98,074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100836</xdr:rowOff>
    </xdr:from>
    <xdr:to>
      <xdr:col>6</xdr:col>
      <xdr:colOff>50800</xdr:colOff>
      <xdr:row>81</xdr:row>
      <xdr:rowOff>30986</xdr:rowOff>
    </xdr:to>
    <xdr:sp macro="" textlink="">
      <xdr:nvSpPr>
        <xdr:cNvPr id="212" name="円/楕円 211"/>
        <xdr:cNvSpPr/>
      </xdr:nvSpPr>
      <xdr:spPr>
        <a:xfrm>
          <a:off x="4064000" y="1381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41163</xdr:rowOff>
    </xdr:from>
    <xdr:ext cx="736600" cy="259045"/>
    <xdr:sp macro="" textlink="">
      <xdr:nvSpPr>
        <xdr:cNvPr id="213" name="テキスト ボックス 212"/>
        <xdr:cNvSpPr txBox="1"/>
      </xdr:nvSpPr>
      <xdr:spPr>
        <a:xfrm>
          <a:off x="3733800" y="13585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97,210</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100295</xdr:rowOff>
    </xdr:from>
    <xdr:to>
      <xdr:col>4</xdr:col>
      <xdr:colOff>533400</xdr:colOff>
      <xdr:row>81</xdr:row>
      <xdr:rowOff>30445</xdr:rowOff>
    </xdr:to>
    <xdr:sp macro="" textlink="">
      <xdr:nvSpPr>
        <xdr:cNvPr id="214" name="円/楕円 213"/>
        <xdr:cNvSpPr/>
      </xdr:nvSpPr>
      <xdr:spPr>
        <a:xfrm>
          <a:off x="3175000" y="1381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40622</xdr:rowOff>
    </xdr:from>
    <xdr:ext cx="762000" cy="259045"/>
    <xdr:sp macro="" textlink="">
      <xdr:nvSpPr>
        <xdr:cNvPr id="215" name="テキスト ボックス 214"/>
        <xdr:cNvSpPr txBox="1"/>
      </xdr:nvSpPr>
      <xdr:spPr>
        <a:xfrm>
          <a:off x="2844800" y="13585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97,098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134285</xdr:rowOff>
    </xdr:from>
    <xdr:to>
      <xdr:col>3</xdr:col>
      <xdr:colOff>330200</xdr:colOff>
      <xdr:row>81</xdr:row>
      <xdr:rowOff>64435</xdr:rowOff>
    </xdr:to>
    <xdr:sp macro="" textlink="">
      <xdr:nvSpPr>
        <xdr:cNvPr id="216" name="円/楕円 215"/>
        <xdr:cNvSpPr/>
      </xdr:nvSpPr>
      <xdr:spPr>
        <a:xfrm>
          <a:off x="2286000" y="13850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74612</xdr:rowOff>
    </xdr:from>
    <xdr:ext cx="762000" cy="259045"/>
    <xdr:sp macro="" textlink="">
      <xdr:nvSpPr>
        <xdr:cNvPr id="217" name="テキスト ボックス 216"/>
        <xdr:cNvSpPr txBox="1"/>
      </xdr:nvSpPr>
      <xdr:spPr>
        <a:xfrm>
          <a:off x="1955800" y="1361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104,141</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131818</xdr:rowOff>
    </xdr:from>
    <xdr:to>
      <xdr:col>2</xdr:col>
      <xdr:colOff>127000</xdr:colOff>
      <xdr:row>81</xdr:row>
      <xdr:rowOff>61968</xdr:rowOff>
    </xdr:to>
    <xdr:sp macro="" textlink="">
      <xdr:nvSpPr>
        <xdr:cNvPr id="218" name="円/楕円 217"/>
        <xdr:cNvSpPr/>
      </xdr:nvSpPr>
      <xdr:spPr>
        <a:xfrm>
          <a:off x="1397000" y="1384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46745</xdr:rowOff>
    </xdr:from>
    <xdr:ext cx="762000" cy="259045"/>
    <xdr:sp macro="" textlink="">
      <xdr:nvSpPr>
        <xdr:cNvPr id="219" name="テキスト ボックス 218"/>
        <xdr:cNvSpPr txBox="1"/>
      </xdr:nvSpPr>
      <xdr:spPr>
        <a:xfrm>
          <a:off x="1066800" y="13934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103,630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ラスパイレス指数は、前年度と比較して</a:t>
          </a:r>
          <a:r>
            <a:rPr lang="ja-JP" altLang="en-US" sz="1100" b="0" i="0" baseline="0">
              <a:solidFill>
                <a:schemeClr val="dk1"/>
              </a:solidFill>
              <a:effectLst/>
              <a:latin typeface="+mn-lt"/>
              <a:ea typeface="+mn-ea"/>
              <a:cs typeface="+mn-cs"/>
            </a:rPr>
            <a:t>０．１％</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となった</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これは</a:t>
          </a:r>
          <a:r>
            <a:rPr lang="ja-JP" altLang="en-US" sz="1100" b="0" i="0" baseline="0">
              <a:solidFill>
                <a:schemeClr val="dk1"/>
              </a:solidFill>
              <a:effectLst/>
              <a:latin typeface="+mn-lt"/>
              <a:ea typeface="+mn-ea"/>
              <a:cs typeface="+mn-cs"/>
            </a:rPr>
            <a:t>、東京都の給与改定に準拠し、給料月額の引き下げ（１．７％）を実施したことによるものである。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今後も</a:t>
          </a:r>
          <a:r>
            <a:rPr lang="ja-JP" altLang="ja-JP" sz="1100" b="0" i="0" baseline="0">
              <a:solidFill>
                <a:schemeClr val="dk1"/>
              </a:solidFill>
              <a:effectLst/>
              <a:latin typeface="+mn-lt"/>
              <a:ea typeface="+mn-ea"/>
              <a:cs typeface="+mn-cs"/>
            </a:rPr>
            <a:t>人事院勧告や東京都人事委員会勧告の動きを注視</a:t>
          </a:r>
          <a:r>
            <a:rPr lang="ja-JP" altLang="en-US" sz="1100" b="0" i="0" baseline="0">
              <a:solidFill>
                <a:schemeClr val="dk1"/>
              </a:solidFill>
              <a:effectLst/>
              <a:latin typeface="+mn-lt"/>
              <a:ea typeface="+mn-ea"/>
              <a:cs typeface="+mn-cs"/>
            </a:rPr>
            <a:t>し、</a:t>
          </a:r>
          <a:r>
            <a:rPr lang="ja-JP" altLang="ja-JP" sz="1100" b="0" i="0" baseline="0">
              <a:solidFill>
                <a:schemeClr val="dk1"/>
              </a:solidFill>
              <a:effectLst/>
              <a:latin typeface="+mn-lt"/>
              <a:ea typeface="+mn-ea"/>
              <a:cs typeface="+mn-cs"/>
            </a:rPr>
            <a:t>適正な給与改定を実施するとともに、業務改善</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時間外勤務の削減に</a:t>
          </a:r>
          <a:r>
            <a:rPr lang="ja-JP" altLang="en-US" sz="1100" b="0" i="0" baseline="0">
              <a:solidFill>
                <a:schemeClr val="dk1"/>
              </a:solidFill>
              <a:effectLst/>
              <a:latin typeface="+mn-lt"/>
              <a:ea typeface="+mn-ea"/>
              <a:cs typeface="+mn-cs"/>
            </a:rPr>
            <a:t>繋げていくことで</a:t>
          </a:r>
          <a:r>
            <a:rPr lang="ja-JP" altLang="ja-JP" sz="1100" b="0" i="0" baseline="0">
              <a:solidFill>
                <a:schemeClr val="dk1"/>
              </a:solidFill>
              <a:effectLst/>
              <a:latin typeface="+mn-lt"/>
              <a:ea typeface="+mn-ea"/>
              <a:cs typeface="+mn-cs"/>
            </a:rPr>
            <a:t>、行政サービスの安定確保</a:t>
          </a:r>
          <a:r>
            <a:rPr lang="ja-JP" altLang="en-US" sz="1100" b="0" i="0" baseline="0">
              <a:solidFill>
                <a:schemeClr val="dk1"/>
              </a:solidFill>
              <a:effectLst/>
              <a:latin typeface="+mn-lt"/>
              <a:ea typeface="+mn-ea"/>
              <a:cs typeface="+mn-cs"/>
            </a:rPr>
            <a:t>と人</a:t>
          </a:r>
          <a:r>
            <a:rPr lang="ja-JP" altLang="ja-JP" sz="1100" b="0" i="0" baseline="0">
              <a:solidFill>
                <a:schemeClr val="dk1"/>
              </a:solidFill>
              <a:effectLst/>
              <a:latin typeface="+mn-lt"/>
              <a:ea typeface="+mn-ea"/>
              <a:cs typeface="+mn-cs"/>
            </a:rPr>
            <a:t>件費の適正化</a:t>
          </a:r>
          <a:r>
            <a:rPr lang="ja-JP" altLang="en-US" sz="1100" b="0" i="0" baseline="0">
              <a:solidFill>
                <a:schemeClr val="dk1"/>
              </a:solidFill>
              <a:effectLst/>
              <a:latin typeface="+mn-lt"/>
              <a:ea typeface="+mn-ea"/>
              <a:cs typeface="+mn-cs"/>
            </a:rPr>
            <a:t>の両立</a:t>
          </a:r>
          <a:r>
            <a:rPr lang="ja-JP" altLang="ja-JP" sz="1100" b="0" i="0" baseline="0">
              <a:solidFill>
                <a:schemeClr val="dk1"/>
              </a:solidFill>
              <a:effectLst/>
              <a:latin typeface="+mn-lt"/>
              <a:ea typeface="+mn-ea"/>
              <a:cs typeface="+mn-cs"/>
            </a:rPr>
            <a:t>に努め</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119138</xdr:rowOff>
    </xdr:from>
    <xdr:to>
      <xdr:col>24</xdr:col>
      <xdr:colOff>558800</xdr:colOff>
      <xdr:row>87</xdr:row>
      <xdr:rowOff>159959</xdr:rowOff>
    </xdr:to>
    <xdr:cxnSp macro="">
      <xdr:nvCxnSpPr>
        <xdr:cNvPr id="250" name="直線コネクタ 249"/>
        <xdr:cNvCxnSpPr/>
      </xdr:nvCxnSpPr>
      <xdr:spPr>
        <a:xfrm flipV="1">
          <a:off x="17018000" y="13835138"/>
          <a:ext cx="0" cy="12409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132036</xdr:rowOff>
    </xdr:from>
    <xdr:ext cx="762000" cy="259045"/>
    <xdr:sp macro="" textlink="">
      <xdr:nvSpPr>
        <xdr:cNvPr id="251" name="給与水準   （国との比較）最小値テキスト"/>
        <xdr:cNvSpPr txBox="1"/>
      </xdr:nvSpPr>
      <xdr:spPr>
        <a:xfrm>
          <a:off x="17106900" y="1504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87</xdr:row>
      <xdr:rowOff>159959</xdr:rowOff>
    </xdr:from>
    <xdr:to>
      <xdr:col>24</xdr:col>
      <xdr:colOff>647700</xdr:colOff>
      <xdr:row>87</xdr:row>
      <xdr:rowOff>159959</xdr:rowOff>
    </xdr:to>
    <xdr:cxnSp macro="">
      <xdr:nvCxnSpPr>
        <xdr:cNvPr id="252" name="直線コネクタ 251"/>
        <xdr:cNvCxnSpPr/>
      </xdr:nvCxnSpPr>
      <xdr:spPr>
        <a:xfrm>
          <a:off x="16929100" y="15076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34065</xdr:rowOff>
    </xdr:from>
    <xdr:ext cx="762000" cy="259045"/>
    <xdr:sp macro="" textlink="">
      <xdr:nvSpPr>
        <xdr:cNvPr id="253" name="給与水準   （国との比較）最大値テキスト"/>
        <xdr:cNvSpPr txBox="1"/>
      </xdr:nvSpPr>
      <xdr:spPr>
        <a:xfrm>
          <a:off x="17106900" y="1357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119138</xdr:rowOff>
    </xdr:from>
    <xdr:to>
      <xdr:col>24</xdr:col>
      <xdr:colOff>647700</xdr:colOff>
      <xdr:row>80</xdr:row>
      <xdr:rowOff>119138</xdr:rowOff>
    </xdr:to>
    <xdr:cxnSp macro="">
      <xdr:nvCxnSpPr>
        <xdr:cNvPr id="254" name="直線コネクタ 253"/>
        <xdr:cNvCxnSpPr/>
      </xdr:nvCxnSpPr>
      <xdr:spPr>
        <a:xfrm>
          <a:off x="16929100" y="1383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30843</xdr:rowOff>
    </xdr:from>
    <xdr:to>
      <xdr:col>24</xdr:col>
      <xdr:colOff>558800</xdr:colOff>
      <xdr:row>84</xdr:row>
      <xdr:rowOff>42334</xdr:rowOff>
    </xdr:to>
    <xdr:cxnSp macro="">
      <xdr:nvCxnSpPr>
        <xdr:cNvPr id="255" name="直線コネクタ 254"/>
        <xdr:cNvCxnSpPr/>
      </xdr:nvCxnSpPr>
      <xdr:spPr>
        <a:xfrm flipV="1">
          <a:off x="16179800" y="1443264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6"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7" name="フローチャート : 判断 256"/>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42334</xdr:rowOff>
    </xdr:from>
    <xdr:to>
      <xdr:col>23</xdr:col>
      <xdr:colOff>406400</xdr:colOff>
      <xdr:row>90</xdr:row>
      <xdr:rowOff>13305</xdr:rowOff>
    </xdr:to>
    <xdr:cxnSp macro="">
      <xdr:nvCxnSpPr>
        <xdr:cNvPr id="258" name="直線コネクタ 257"/>
        <xdr:cNvCxnSpPr/>
      </xdr:nvCxnSpPr>
      <xdr:spPr>
        <a:xfrm flipV="1">
          <a:off x="15290800" y="14444134"/>
          <a:ext cx="889000" cy="999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94948</xdr:rowOff>
    </xdr:from>
    <xdr:to>
      <xdr:col>23</xdr:col>
      <xdr:colOff>457200</xdr:colOff>
      <xdr:row>85</xdr:row>
      <xdr:rowOff>25098</xdr:rowOff>
    </xdr:to>
    <xdr:sp macro="" textlink="">
      <xdr:nvSpPr>
        <xdr:cNvPr id="259" name="フローチャート : 判断 258"/>
        <xdr:cNvSpPr/>
      </xdr:nvSpPr>
      <xdr:spPr>
        <a:xfrm>
          <a:off x="161290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9875</xdr:rowOff>
    </xdr:from>
    <xdr:ext cx="736600" cy="259045"/>
    <xdr:sp macro="" textlink="">
      <xdr:nvSpPr>
        <xdr:cNvPr id="260" name="テキスト ボックス 259"/>
        <xdr:cNvSpPr txBox="1"/>
      </xdr:nvSpPr>
      <xdr:spPr>
        <a:xfrm>
          <a:off x="15798800" y="14583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115812</xdr:rowOff>
    </xdr:from>
    <xdr:to>
      <xdr:col>22</xdr:col>
      <xdr:colOff>203200</xdr:colOff>
      <xdr:row>90</xdr:row>
      <xdr:rowOff>13305</xdr:rowOff>
    </xdr:to>
    <xdr:cxnSp macro="">
      <xdr:nvCxnSpPr>
        <xdr:cNvPr id="261" name="直線コネクタ 260"/>
        <xdr:cNvCxnSpPr/>
      </xdr:nvCxnSpPr>
      <xdr:spPr>
        <a:xfrm>
          <a:off x="14401800" y="1537486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2" name="フローチャート : 判断 261"/>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106334</xdr:rowOff>
    </xdr:from>
    <xdr:ext cx="762000" cy="259045"/>
    <xdr:sp macro="" textlink="">
      <xdr:nvSpPr>
        <xdr:cNvPr id="263" name="テキスト ボックス 262"/>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53823</xdr:rowOff>
    </xdr:from>
    <xdr:to>
      <xdr:col>21</xdr:col>
      <xdr:colOff>0</xdr:colOff>
      <xdr:row>89</xdr:row>
      <xdr:rowOff>115812</xdr:rowOff>
    </xdr:to>
    <xdr:cxnSp macro="">
      <xdr:nvCxnSpPr>
        <xdr:cNvPr id="264" name="直線コネクタ 263"/>
        <xdr:cNvCxnSpPr/>
      </xdr:nvCxnSpPr>
      <xdr:spPr>
        <a:xfrm>
          <a:off x="13512800" y="14455623"/>
          <a:ext cx="889000" cy="919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19957</xdr:rowOff>
    </xdr:from>
    <xdr:to>
      <xdr:col>21</xdr:col>
      <xdr:colOff>50800</xdr:colOff>
      <xdr:row>90</xdr:row>
      <xdr:rowOff>121557</xdr:rowOff>
    </xdr:to>
    <xdr:sp macro="" textlink="">
      <xdr:nvSpPr>
        <xdr:cNvPr id="265" name="フローチャート : 判断 264"/>
        <xdr:cNvSpPr/>
      </xdr:nvSpPr>
      <xdr:spPr>
        <a:xfrm>
          <a:off x="14351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106334</xdr:rowOff>
    </xdr:from>
    <xdr:ext cx="762000" cy="259045"/>
    <xdr:sp macro="" textlink="">
      <xdr:nvSpPr>
        <xdr:cNvPr id="266" name="テキスト ボックス 265"/>
        <xdr:cNvSpPr txBox="1"/>
      </xdr:nvSpPr>
      <xdr:spPr>
        <a:xfrm>
          <a:off x="14020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72873</xdr:rowOff>
    </xdr:from>
    <xdr:to>
      <xdr:col>19</xdr:col>
      <xdr:colOff>533400</xdr:colOff>
      <xdr:row>86</xdr:row>
      <xdr:rowOff>3023</xdr:rowOff>
    </xdr:to>
    <xdr:sp macro="" textlink="">
      <xdr:nvSpPr>
        <xdr:cNvPr id="267" name="フローチャート : 判断 266"/>
        <xdr:cNvSpPr/>
      </xdr:nvSpPr>
      <xdr:spPr>
        <a:xfrm>
          <a:off x="13462000" y="14646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159250</xdr:rowOff>
    </xdr:from>
    <xdr:ext cx="762000" cy="259045"/>
    <xdr:sp macro="" textlink="">
      <xdr:nvSpPr>
        <xdr:cNvPr id="268" name="テキスト ボックス 267"/>
        <xdr:cNvSpPr txBox="1"/>
      </xdr:nvSpPr>
      <xdr:spPr>
        <a:xfrm>
          <a:off x="13131800" y="1473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151493</xdr:rowOff>
    </xdr:from>
    <xdr:to>
      <xdr:col>24</xdr:col>
      <xdr:colOff>609600</xdr:colOff>
      <xdr:row>84</xdr:row>
      <xdr:rowOff>81643</xdr:rowOff>
    </xdr:to>
    <xdr:sp macro="" textlink="">
      <xdr:nvSpPr>
        <xdr:cNvPr id="274" name="円/楕円 273"/>
        <xdr:cNvSpPr/>
      </xdr:nvSpPr>
      <xdr:spPr>
        <a:xfrm>
          <a:off x="169672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168020</xdr:rowOff>
    </xdr:from>
    <xdr:ext cx="762000" cy="259045"/>
    <xdr:sp macro="" textlink="">
      <xdr:nvSpPr>
        <xdr:cNvPr id="275" name="給与水準   （国との比較）該当値テキスト"/>
        <xdr:cNvSpPr txBox="1"/>
      </xdr:nvSpPr>
      <xdr:spPr>
        <a:xfrm>
          <a:off x="17106900" y="1422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162984</xdr:rowOff>
    </xdr:from>
    <xdr:to>
      <xdr:col>23</xdr:col>
      <xdr:colOff>457200</xdr:colOff>
      <xdr:row>84</xdr:row>
      <xdr:rowOff>93134</xdr:rowOff>
    </xdr:to>
    <xdr:sp macro="" textlink="">
      <xdr:nvSpPr>
        <xdr:cNvPr id="276" name="円/楕円 275"/>
        <xdr:cNvSpPr/>
      </xdr:nvSpPr>
      <xdr:spPr>
        <a:xfrm>
          <a:off x="16129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103311</xdr:rowOff>
    </xdr:from>
    <xdr:ext cx="736600" cy="259045"/>
    <xdr:sp macro="" textlink="">
      <xdr:nvSpPr>
        <xdr:cNvPr id="277" name="テキスト ボックス 276"/>
        <xdr:cNvSpPr txBox="1"/>
      </xdr:nvSpPr>
      <xdr:spPr>
        <a:xfrm>
          <a:off x="15798800" y="14162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133955</xdr:rowOff>
    </xdr:from>
    <xdr:to>
      <xdr:col>22</xdr:col>
      <xdr:colOff>254000</xdr:colOff>
      <xdr:row>90</xdr:row>
      <xdr:rowOff>64105</xdr:rowOff>
    </xdr:to>
    <xdr:sp macro="" textlink="">
      <xdr:nvSpPr>
        <xdr:cNvPr id="278" name="円/楕円 277"/>
        <xdr:cNvSpPr/>
      </xdr:nvSpPr>
      <xdr:spPr>
        <a:xfrm>
          <a:off x="15240000" y="1539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74282</xdr:rowOff>
    </xdr:from>
    <xdr:ext cx="762000" cy="259045"/>
    <xdr:sp macro="" textlink="">
      <xdr:nvSpPr>
        <xdr:cNvPr id="279" name="テキスト ボックス 278"/>
        <xdr:cNvSpPr txBox="1"/>
      </xdr:nvSpPr>
      <xdr:spPr>
        <a:xfrm>
          <a:off x="14909800" y="15161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65012</xdr:rowOff>
    </xdr:from>
    <xdr:to>
      <xdr:col>21</xdr:col>
      <xdr:colOff>50800</xdr:colOff>
      <xdr:row>89</xdr:row>
      <xdr:rowOff>166612</xdr:rowOff>
    </xdr:to>
    <xdr:sp macro="" textlink="">
      <xdr:nvSpPr>
        <xdr:cNvPr id="280" name="円/楕円 279"/>
        <xdr:cNvSpPr/>
      </xdr:nvSpPr>
      <xdr:spPr>
        <a:xfrm>
          <a:off x="14351000" y="1532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5339</xdr:rowOff>
    </xdr:from>
    <xdr:ext cx="762000" cy="259045"/>
    <xdr:sp macro="" textlink="">
      <xdr:nvSpPr>
        <xdr:cNvPr id="281" name="テキスト ボックス 280"/>
        <xdr:cNvSpPr txBox="1"/>
      </xdr:nvSpPr>
      <xdr:spPr>
        <a:xfrm>
          <a:off x="14020800" y="15092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3023</xdr:rowOff>
    </xdr:from>
    <xdr:to>
      <xdr:col>19</xdr:col>
      <xdr:colOff>533400</xdr:colOff>
      <xdr:row>84</xdr:row>
      <xdr:rowOff>104623</xdr:rowOff>
    </xdr:to>
    <xdr:sp macro="" textlink="">
      <xdr:nvSpPr>
        <xdr:cNvPr id="282" name="円/楕円 281"/>
        <xdr:cNvSpPr/>
      </xdr:nvSpPr>
      <xdr:spPr>
        <a:xfrm>
          <a:off x="13462000" y="1440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114800</xdr:rowOff>
    </xdr:from>
    <xdr:ext cx="762000" cy="259045"/>
    <xdr:sp macro="" textlink="">
      <xdr:nvSpPr>
        <xdr:cNvPr id="283" name="テキスト ボックス 282"/>
        <xdr:cNvSpPr txBox="1"/>
      </xdr:nvSpPr>
      <xdr:spPr>
        <a:xfrm>
          <a:off x="13131800" y="14173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平成２５年度から２６年度にかけては、退職者数の減による影響で、</a:t>
          </a:r>
          <a:r>
            <a:rPr lang="ja-JP" altLang="ja-JP" sz="1100" b="0" i="0" baseline="0">
              <a:solidFill>
                <a:schemeClr val="dk1"/>
              </a:solidFill>
              <a:effectLst/>
              <a:latin typeface="+mn-lt"/>
              <a:ea typeface="+mn-ea"/>
              <a:cs typeface="+mn-cs"/>
            </a:rPr>
            <a:t>人口千人当たりの職員数は</a:t>
          </a:r>
          <a:r>
            <a:rPr lang="ja-JP" altLang="en-US" sz="1100" b="0" i="0" baseline="0">
              <a:solidFill>
                <a:schemeClr val="dk1"/>
              </a:solidFill>
              <a:effectLst/>
              <a:latin typeface="+mn-lt"/>
              <a:ea typeface="+mn-ea"/>
              <a:cs typeface="+mn-cs"/>
            </a:rPr>
            <a:t>若干増となった。ただし、</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平均</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平成１９年度以降</a:t>
          </a:r>
          <a:r>
            <a:rPr lang="ja-JP" altLang="en-US" sz="1100" b="0" i="0" baseline="0">
              <a:solidFill>
                <a:schemeClr val="dk1"/>
              </a:solidFill>
              <a:effectLst/>
              <a:latin typeface="+mn-lt"/>
              <a:ea typeface="+mn-ea"/>
              <a:cs typeface="+mn-cs"/>
            </a:rPr>
            <a:t>継続して</a:t>
          </a:r>
          <a:r>
            <a:rPr lang="ja-JP" altLang="ja-JP" sz="1100" b="0" i="0" baseline="0">
              <a:solidFill>
                <a:schemeClr val="dk1"/>
              </a:solidFill>
              <a:effectLst/>
              <a:latin typeface="+mn-lt"/>
              <a:ea typeface="+mn-ea"/>
              <a:cs typeface="+mn-cs"/>
            </a:rPr>
            <a:t>下回っており、</a:t>
          </a:r>
          <a:r>
            <a:rPr lang="ja-JP" altLang="en-US" sz="1100" b="0" i="0" baseline="0">
              <a:solidFill>
                <a:schemeClr val="dk1"/>
              </a:solidFill>
              <a:effectLst/>
              <a:latin typeface="+mn-lt"/>
              <a:ea typeface="+mn-ea"/>
              <a:cs typeface="+mn-cs"/>
            </a:rPr>
            <a:t>職員数そのものは</a:t>
          </a:r>
          <a:r>
            <a:rPr lang="ja-JP" altLang="ja-JP" sz="1100" b="0" i="0" baseline="0">
              <a:solidFill>
                <a:schemeClr val="dk1"/>
              </a:solidFill>
              <a:effectLst/>
              <a:latin typeface="+mn-lt"/>
              <a:ea typeface="+mn-ea"/>
              <a:cs typeface="+mn-cs"/>
            </a:rPr>
            <a:t>第</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次行財政改革（平成</a:t>
          </a:r>
          <a:r>
            <a:rPr lang="ja-JP" altLang="en-US" sz="1100" b="0" i="0" baseline="0">
              <a:solidFill>
                <a:schemeClr val="dk1"/>
              </a:solidFill>
              <a:effectLst/>
              <a:latin typeface="+mn-lt"/>
              <a:ea typeface="+mn-ea"/>
              <a:cs typeface="+mn-cs"/>
            </a:rPr>
            <a:t>２３</a:t>
          </a:r>
          <a:r>
            <a:rPr lang="ja-JP" altLang="ja-JP" sz="1100" b="0" i="0" baseline="0">
              <a:solidFill>
                <a:schemeClr val="dk1"/>
              </a:solidFill>
              <a:effectLst/>
              <a:latin typeface="+mn-lt"/>
              <a:ea typeface="+mn-ea"/>
              <a:cs typeface="+mn-cs"/>
            </a:rPr>
            <a:t>年度～平成</a:t>
          </a:r>
          <a:r>
            <a:rPr lang="ja-JP" altLang="en-US" sz="1100" b="0" i="0" baseline="0">
              <a:solidFill>
                <a:schemeClr val="dk1"/>
              </a:solidFill>
              <a:effectLst/>
              <a:latin typeface="+mn-lt"/>
              <a:ea typeface="+mn-ea"/>
              <a:cs typeface="+mn-cs"/>
            </a:rPr>
            <a:t>２８</a:t>
          </a:r>
          <a:r>
            <a:rPr lang="ja-JP" altLang="ja-JP" sz="1100" b="0" i="0" baseline="0">
              <a:solidFill>
                <a:schemeClr val="dk1"/>
              </a:solidFill>
              <a:effectLst/>
              <a:latin typeface="+mn-lt"/>
              <a:ea typeface="+mn-ea"/>
              <a:cs typeface="+mn-cs"/>
            </a:rPr>
            <a:t>年度）に位置付ける職員数減目標</a:t>
          </a:r>
          <a:r>
            <a:rPr lang="ja-JP" altLang="en-US" sz="1100" b="0" i="0" baseline="0">
              <a:solidFill>
                <a:schemeClr val="dk1"/>
              </a:solidFill>
              <a:effectLst/>
              <a:latin typeface="+mn-lt"/>
              <a:ea typeface="+mn-ea"/>
              <a:cs typeface="+mn-cs"/>
            </a:rPr>
            <a:t>に向け順調に推移してい</a:t>
          </a:r>
          <a:r>
            <a:rPr lang="ja-JP" altLang="ja-JP" sz="1100" b="0" i="0" baseline="0">
              <a:solidFill>
                <a:schemeClr val="dk1"/>
              </a:solidFill>
              <a:effectLst/>
              <a:latin typeface="+mn-lt"/>
              <a:ea typeface="+mn-ea"/>
              <a:cs typeface="+mn-cs"/>
            </a:rPr>
            <a:t>る。</a:t>
          </a:r>
          <a:endParaRPr lang="ja-JP" altLang="ja-JP" sz="1400">
            <a:effectLst/>
          </a:endParaRPr>
        </a:p>
        <a:p>
          <a:pPr rtl="0"/>
          <a:r>
            <a:rPr lang="ja-JP" altLang="ja-JP" sz="1100" b="0" i="0" baseline="0">
              <a:solidFill>
                <a:schemeClr val="dk1"/>
              </a:solidFill>
              <a:effectLst/>
              <a:latin typeface="+mn-lt"/>
              <a:ea typeface="+mn-ea"/>
              <a:cs typeface="+mn-cs"/>
            </a:rPr>
            <a:t>　今後も、事務事業の民間委託や指定管理者制度の導入を進めるとともに、適材適所の人員配置や業務効率化により、適正な定員管理に努めていく。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11" name="直線コネクタ 310"/>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12"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13" name="直線コネクタ 312"/>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4"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5" name="直線コネクタ 314"/>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78486</xdr:rowOff>
    </xdr:from>
    <xdr:to>
      <xdr:col>24</xdr:col>
      <xdr:colOff>558800</xdr:colOff>
      <xdr:row>60</xdr:row>
      <xdr:rowOff>90551</xdr:rowOff>
    </xdr:to>
    <xdr:cxnSp macro="">
      <xdr:nvCxnSpPr>
        <xdr:cNvPr id="316" name="直線コネクタ 315"/>
        <xdr:cNvCxnSpPr/>
      </xdr:nvCxnSpPr>
      <xdr:spPr>
        <a:xfrm>
          <a:off x="16179800" y="10365486"/>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33418</xdr:rowOff>
    </xdr:from>
    <xdr:ext cx="762000" cy="259045"/>
    <xdr:sp macro="" textlink="">
      <xdr:nvSpPr>
        <xdr:cNvPr id="317" name="定員管理の状況平均値テキスト"/>
        <xdr:cNvSpPr txBox="1"/>
      </xdr:nvSpPr>
      <xdr:spPr>
        <a:xfrm>
          <a:off x="17106900" y="10491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8" name="フローチャート : 判断 317"/>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78486</xdr:rowOff>
    </xdr:from>
    <xdr:to>
      <xdr:col>23</xdr:col>
      <xdr:colOff>406400</xdr:colOff>
      <xdr:row>60</xdr:row>
      <xdr:rowOff>88138</xdr:rowOff>
    </xdr:to>
    <xdr:cxnSp macro="">
      <xdr:nvCxnSpPr>
        <xdr:cNvPr id="319" name="直線コネクタ 318"/>
        <xdr:cNvCxnSpPr/>
      </xdr:nvCxnSpPr>
      <xdr:spPr>
        <a:xfrm flipV="1">
          <a:off x="15290800" y="10365486"/>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20" name="フローチャート : 判断 319"/>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157370</xdr:rowOff>
    </xdr:from>
    <xdr:ext cx="736600" cy="259045"/>
    <xdr:sp macro="" textlink="">
      <xdr:nvSpPr>
        <xdr:cNvPr id="321" name="テキスト ボックス 320"/>
        <xdr:cNvSpPr txBox="1"/>
      </xdr:nvSpPr>
      <xdr:spPr>
        <a:xfrm>
          <a:off x="15798800" y="10615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88138</xdr:rowOff>
    </xdr:from>
    <xdr:to>
      <xdr:col>22</xdr:col>
      <xdr:colOff>203200</xdr:colOff>
      <xdr:row>60</xdr:row>
      <xdr:rowOff>112268</xdr:rowOff>
    </xdr:to>
    <xdr:cxnSp macro="">
      <xdr:nvCxnSpPr>
        <xdr:cNvPr id="322" name="直線コネクタ 321"/>
        <xdr:cNvCxnSpPr/>
      </xdr:nvCxnSpPr>
      <xdr:spPr>
        <a:xfrm flipV="1">
          <a:off x="14401800" y="1037513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23" name="フローチャート : 判断 322"/>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167022</xdr:rowOff>
    </xdr:from>
    <xdr:ext cx="762000" cy="259045"/>
    <xdr:sp macro="" textlink="">
      <xdr:nvSpPr>
        <xdr:cNvPr id="324" name="テキスト ボックス 323"/>
        <xdr:cNvSpPr txBox="1"/>
      </xdr:nvSpPr>
      <xdr:spPr>
        <a:xfrm>
          <a:off x="14909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112268</xdr:rowOff>
    </xdr:from>
    <xdr:to>
      <xdr:col>21</xdr:col>
      <xdr:colOff>0</xdr:colOff>
      <xdr:row>60</xdr:row>
      <xdr:rowOff>133985</xdr:rowOff>
    </xdr:to>
    <xdr:cxnSp macro="">
      <xdr:nvCxnSpPr>
        <xdr:cNvPr id="325" name="直線コネクタ 324"/>
        <xdr:cNvCxnSpPr/>
      </xdr:nvCxnSpPr>
      <xdr:spPr>
        <a:xfrm flipV="1">
          <a:off x="13512800" y="10399268"/>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6" name="フローチャート : 判断 325"/>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34180</xdr:rowOff>
    </xdr:from>
    <xdr:ext cx="762000" cy="259045"/>
    <xdr:sp macro="" textlink="">
      <xdr:nvSpPr>
        <xdr:cNvPr id="327" name="テキスト ボックス 326"/>
        <xdr:cNvSpPr txBox="1"/>
      </xdr:nvSpPr>
      <xdr:spPr>
        <a:xfrm>
          <a:off x="14020800" y="10664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170053</xdr:rowOff>
    </xdr:from>
    <xdr:to>
      <xdr:col>19</xdr:col>
      <xdr:colOff>533400</xdr:colOff>
      <xdr:row>61</xdr:row>
      <xdr:rowOff>100203</xdr:rowOff>
    </xdr:to>
    <xdr:sp macro="" textlink="">
      <xdr:nvSpPr>
        <xdr:cNvPr id="328" name="フローチャート : 判断 327"/>
        <xdr:cNvSpPr/>
      </xdr:nvSpPr>
      <xdr:spPr>
        <a:xfrm>
          <a:off x="13462000" y="1045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84980</xdr:rowOff>
    </xdr:from>
    <xdr:ext cx="762000" cy="259045"/>
    <xdr:sp macro="" textlink="">
      <xdr:nvSpPr>
        <xdr:cNvPr id="329" name="テキスト ボックス 328"/>
        <xdr:cNvSpPr txBox="1"/>
      </xdr:nvSpPr>
      <xdr:spPr>
        <a:xfrm>
          <a:off x="13131800" y="10543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39751</xdr:rowOff>
    </xdr:from>
    <xdr:to>
      <xdr:col>24</xdr:col>
      <xdr:colOff>609600</xdr:colOff>
      <xdr:row>60</xdr:row>
      <xdr:rowOff>141351</xdr:rowOff>
    </xdr:to>
    <xdr:sp macro="" textlink="">
      <xdr:nvSpPr>
        <xdr:cNvPr id="335" name="円/楕円 334"/>
        <xdr:cNvSpPr/>
      </xdr:nvSpPr>
      <xdr:spPr>
        <a:xfrm>
          <a:off x="16967200" y="10326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56278</xdr:rowOff>
    </xdr:from>
    <xdr:ext cx="762000" cy="259045"/>
    <xdr:sp macro="" textlink="">
      <xdr:nvSpPr>
        <xdr:cNvPr id="336" name="定員管理の状況該当値テキスト"/>
        <xdr:cNvSpPr txBox="1"/>
      </xdr:nvSpPr>
      <xdr:spPr>
        <a:xfrm>
          <a:off x="17106900" y="1017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27686</xdr:rowOff>
    </xdr:from>
    <xdr:to>
      <xdr:col>23</xdr:col>
      <xdr:colOff>457200</xdr:colOff>
      <xdr:row>60</xdr:row>
      <xdr:rowOff>129286</xdr:rowOff>
    </xdr:to>
    <xdr:sp macro="" textlink="">
      <xdr:nvSpPr>
        <xdr:cNvPr id="337" name="円/楕円 336"/>
        <xdr:cNvSpPr/>
      </xdr:nvSpPr>
      <xdr:spPr>
        <a:xfrm>
          <a:off x="16129000" y="1031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139463</xdr:rowOff>
    </xdr:from>
    <xdr:ext cx="736600" cy="259045"/>
    <xdr:sp macro="" textlink="">
      <xdr:nvSpPr>
        <xdr:cNvPr id="338" name="テキスト ボックス 337"/>
        <xdr:cNvSpPr txBox="1"/>
      </xdr:nvSpPr>
      <xdr:spPr>
        <a:xfrm>
          <a:off x="15798800" y="10083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37338</xdr:rowOff>
    </xdr:from>
    <xdr:to>
      <xdr:col>22</xdr:col>
      <xdr:colOff>254000</xdr:colOff>
      <xdr:row>60</xdr:row>
      <xdr:rowOff>138938</xdr:rowOff>
    </xdr:to>
    <xdr:sp macro="" textlink="">
      <xdr:nvSpPr>
        <xdr:cNvPr id="339" name="円/楕円 338"/>
        <xdr:cNvSpPr/>
      </xdr:nvSpPr>
      <xdr:spPr>
        <a:xfrm>
          <a:off x="15240000" y="1032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149115</xdr:rowOff>
    </xdr:from>
    <xdr:ext cx="762000" cy="259045"/>
    <xdr:sp macro="" textlink="">
      <xdr:nvSpPr>
        <xdr:cNvPr id="340" name="テキスト ボックス 339"/>
        <xdr:cNvSpPr txBox="1"/>
      </xdr:nvSpPr>
      <xdr:spPr>
        <a:xfrm>
          <a:off x="14909800" y="1009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61468</xdr:rowOff>
    </xdr:from>
    <xdr:to>
      <xdr:col>21</xdr:col>
      <xdr:colOff>50800</xdr:colOff>
      <xdr:row>60</xdr:row>
      <xdr:rowOff>163068</xdr:rowOff>
    </xdr:to>
    <xdr:sp macro="" textlink="">
      <xdr:nvSpPr>
        <xdr:cNvPr id="341" name="円/楕円 340"/>
        <xdr:cNvSpPr/>
      </xdr:nvSpPr>
      <xdr:spPr>
        <a:xfrm>
          <a:off x="14351000" y="1034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1795</xdr:rowOff>
    </xdr:from>
    <xdr:ext cx="762000" cy="259045"/>
    <xdr:sp macro="" textlink="">
      <xdr:nvSpPr>
        <xdr:cNvPr id="342" name="テキスト ボックス 341"/>
        <xdr:cNvSpPr txBox="1"/>
      </xdr:nvSpPr>
      <xdr:spPr>
        <a:xfrm>
          <a:off x="14020800" y="1011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83185</xdr:rowOff>
    </xdr:from>
    <xdr:to>
      <xdr:col>19</xdr:col>
      <xdr:colOff>533400</xdr:colOff>
      <xdr:row>61</xdr:row>
      <xdr:rowOff>13335</xdr:rowOff>
    </xdr:to>
    <xdr:sp macro="" textlink="">
      <xdr:nvSpPr>
        <xdr:cNvPr id="343" name="円/楕円 342"/>
        <xdr:cNvSpPr/>
      </xdr:nvSpPr>
      <xdr:spPr>
        <a:xfrm>
          <a:off x="13462000" y="1037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23512</xdr:rowOff>
    </xdr:from>
    <xdr:ext cx="762000" cy="259045"/>
    <xdr:sp macro="" textlink="">
      <xdr:nvSpPr>
        <xdr:cNvPr id="344" name="テキスト ボックス 343"/>
        <xdr:cNvSpPr txBox="1"/>
      </xdr:nvSpPr>
      <xdr:spPr>
        <a:xfrm>
          <a:off x="13131800" y="101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実質公債費比率は</a:t>
          </a:r>
          <a:r>
            <a:rPr lang="ja-JP" altLang="en-US" sz="1100" b="0" i="0" baseline="0">
              <a:solidFill>
                <a:schemeClr val="dk1"/>
              </a:solidFill>
              <a:effectLst/>
              <a:latin typeface="+mn-lt"/>
              <a:ea typeface="+mn-ea"/>
              <a:cs typeface="+mn-cs"/>
            </a:rPr>
            <a:t>、普通会計ならびに</a:t>
          </a:r>
          <a:r>
            <a:rPr lang="ja-JP" altLang="ja-JP" sz="1100" b="0" i="0" baseline="0">
              <a:solidFill>
                <a:schemeClr val="dk1"/>
              </a:solidFill>
              <a:effectLst/>
              <a:latin typeface="+mn-lt"/>
              <a:ea typeface="+mn-ea"/>
              <a:cs typeface="+mn-cs"/>
            </a:rPr>
            <a:t>公営企業</a:t>
          </a:r>
          <a:r>
            <a:rPr lang="ja-JP" altLang="en-US" sz="1100" b="0" i="0" baseline="0">
              <a:solidFill>
                <a:schemeClr val="dk1"/>
              </a:solidFill>
              <a:effectLst/>
              <a:latin typeface="+mn-lt"/>
              <a:ea typeface="+mn-ea"/>
              <a:cs typeface="+mn-cs"/>
            </a:rPr>
            <a:t>会計について、</a:t>
          </a:r>
          <a:r>
            <a:rPr lang="ja-JP" altLang="ja-JP" sz="1100" b="0" i="0" baseline="0">
              <a:solidFill>
                <a:schemeClr val="dk1"/>
              </a:solidFill>
              <a:effectLst/>
              <a:latin typeface="+mn-lt"/>
              <a:ea typeface="+mn-ea"/>
              <a:cs typeface="+mn-cs"/>
            </a:rPr>
            <a:t>元利償還金</a:t>
          </a:r>
          <a:r>
            <a:rPr lang="ja-JP" altLang="en-US" sz="1100" b="0" i="0" baseline="0">
              <a:solidFill>
                <a:schemeClr val="dk1"/>
              </a:solidFill>
              <a:effectLst/>
              <a:latin typeface="+mn-lt"/>
              <a:ea typeface="+mn-ea"/>
              <a:cs typeface="+mn-cs"/>
            </a:rPr>
            <a:t>及びそれ</a:t>
          </a:r>
          <a:r>
            <a:rPr lang="ja-JP" altLang="ja-JP" sz="1100" b="0" i="0" baseline="0">
              <a:solidFill>
                <a:schemeClr val="dk1"/>
              </a:solidFill>
              <a:effectLst/>
              <a:latin typeface="+mn-lt"/>
              <a:ea typeface="+mn-ea"/>
              <a:cs typeface="+mn-cs"/>
            </a:rPr>
            <a:t>に対する繰入金</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減</a:t>
          </a:r>
          <a:r>
            <a:rPr lang="ja-JP" altLang="en-US" sz="1100" b="0" i="0" baseline="0">
              <a:solidFill>
                <a:schemeClr val="dk1"/>
              </a:solidFill>
              <a:effectLst/>
              <a:latin typeface="+mn-lt"/>
              <a:ea typeface="+mn-ea"/>
              <a:cs typeface="+mn-cs"/>
            </a:rPr>
            <a:t>となったのに</a:t>
          </a:r>
          <a:r>
            <a:rPr lang="ja-JP" altLang="ja-JP" sz="1100" b="0" i="0" baseline="0">
              <a:solidFill>
                <a:schemeClr val="dk1"/>
              </a:solidFill>
              <a:effectLst/>
              <a:latin typeface="+mn-lt"/>
              <a:ea typeface="+mn-ea"/>
              <a:cs typeface="+mn-cs"/>
            </a:rPr>
            <a:t>伴い</a:t>
          </a:r>
          <a:r>
            <a:rPr lang="ja-JP" altLang="en-US" sz="1100" b="0" i="0" baseline="0">
              <a:solidFill>
                <a:schemeClr val="dk1"/>
              </a:solidFill>
              <a:effectLst/>
              <a:latin typeface="+mn-lt"/>
              <a:ea typeface="+mn-ea"/>
              <a:cs typeface="+mn-cs"/>
            </a:rPr>
            <a:t>、３か年平均では</a:t>
          </a:r>
          <a:r>
            <a:rPr lang="ja-JP" altLang="ja-JP" sz="1100" b="0" i="0" baseline="0">
              <a:solidFill>
                <a:schemeClr val="dk1"/>
              </a:solidFill>
              <a:effectLst/>
              <a:latin typeface="+mn-lt"/>
              <a:ea typeface="+mn-ea"/>
              <a:cs typeface="+mn-cs"/>
            </a:rPr>
            <a:t>前年度から</a:t>
          </a:r>
          <a:r>
            <a:rPr lang="en-US" altLang="ja-JP" sz="1100" b="0" i="0" baseline="0">
              <a:solidFill>
                <a:schemeClr val="dk1"/>
              </a:solidFill>
              <a:effectLst/>
              <a:latin typeface="+mn-lt"/>
              <a:ea typeface="+mn-ea"/>
              <a:cs typeface="+mn-cs"/>
            </a:rPr>
            <a:t>0.7</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の改善となっ</a:t>
          </a:r>
          <a:r>
            <a:rPr lang="ja-JP" altLang="en-US" sz="1100" b="0" i="0" baseline="0">
              <a:solidFill>
                <a:schemeClr val="dk1"/>
              </a:solidFill>
              <a:effectLst/>
              <a:latin typeface="+mn-lt"/>
              <a:ea typeface="+mn-ea"/>
              <a:cs typeface="+mn-cs"/>
            </a:rPr>
            <a:t>ており、</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及び全国平均</a:t>
          </a:r>
          <a:r>
            <a:rPr lang="ja-JP" altLang="ja-JP" sz="1100" b="0" i="0" baseline="0">
              <a:solidFill>
                <a:schemeClr val="dk1"/>
              </a:solidFill>
              <a:effectLst/>
              <a:latin typeface="+mn-lt"/>
              <a:ea typeface="+mn-ea"/>
              <a:cs typeface="+mn-cs"/>
            </a:rPr>
            <a:t>と比較しても適正な数値を維持している。</a:t>
          </a:r>
          <a:endParaRPr lang="ja-JP" altLang="ja-JP">
            <a:effectLst/>
          </a:endParaRPr>
        </a:p>
        <a:p>
          <a:pPr rtl="0"/>
          <a:r>
            <a:rPr lang="ja-JP" altLang="ja-JP" sz="1100" b="0" i="0" baseline="0">
              <a:solidFill>
                <a:schemeClr val="dk1"/>
              </a:solidFill>
              <a:effectLst/>
              <a:latin typeface="+mn-lt"/>
              <a:ea typeface="+mn-ea"/>
              <a:cs typeface="+mn-cs"/>
            </a:rPr>
            <a:t>　しかし</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今後</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、公共施設の</a:t>
          </a:r>
          <a:r>
            <a:rPr lang="ja-JP" altLang="en-US" sz="1100" b="0" i="0" baseline="0">
              <a:solidFill>
                <a:schemeClr val="dk1"/>
              </a:solidFill>
              <a:effectLst/>
              <a:latin typeface="+mn-lt"/>
              <a:ea typeface="+mn-ea"/>
              <a:cs typeface="+mn-cs"/>
            </a:rPr>
            <a:t>耐震化・</a:t>
          </a:r>
          <a:r>
            <a:rPr lang="ja-JP" altLang="ja-JP" sz="1100" b="0" i="0" baseline="0">
              <a:solidFill>
                <a:schemeClr val="dk1"/>
              </a:solidFill>
              <a:effectLst/>
              <a:latin typeface="+mn-lt"/>
              <a:ea typeface="+mn-ea"/>
              <a:cs typeface="+mn-cs"/>
            </a:rPr>
            <a:t>老朽化</a:t>
          </a:r>
          <a:r>
            <a:rPr lang="ja-JP" altLang="en-US" sz="1100" b="0" i="0" baseline="0">
              <a:solidFill>
                <a:schemeClr val="dk1"/>
              </a:solidFill>
              <a:effectLst/>
              <a:latin typeface="+mn-lt"/>
              <a:ea typeface="+mn-ea"/>
              <a:cs typeface="+mn-cs"/>
            </a:rPr>
            <a:t>対策等に伴い、</a:t>
          </a:r>
          <a:r>
            <a:rPr lang="ja-JP" altLang="ja-JP" sz="1100" b="0" i="0" baseline="0">
              <a:solidFill>
                <a:schemeClr val="dk1"/>
              </a:solidFill>
              <a:effectLst/>
              <a:latin typeface="+mn-lt"/>
              <a:ea typeface="+mn-ea"/>
              <a:cs typeface="+mn-cs"/>
            </a:rPr>
            <a:t>元利償還金が増加</a:t>
          </a:r>
          <a:r>
            <a:rPr lang="ja-JP" altLang="en-US" sz="1100" b="0" i="0" baseline="0">
              <a:solidFill>
                <a:schemeClr val="dk1"/>
              </a:solidFill>
              <a:effectLst/>
              <a:latin typeface="+mn-lt"/>
              <a:ea typeface="+mn-ea"/>
              <a:cs typeface="+mn-cs"/>
            </a:rPr>
            <a:t>傾向になる</a:t>
          </a:r>
          <a:r>
            <a:rPr lang="ja-JP" altLang="ja-JP" sz="1100" b="0" i="0" baseline="0">
              <a:solidFill>
                <a:schemeClr val="dk1"/>
              </a:solidFill>
              <a:effectLst/>
              <a:latin typeface="+mn-lt"/>
              <a:ea typeface="+mn-ea"/>
              <a:cs typeface="+mn-cs"/>
            </a:rPr>
            <a:t>ものと考えられる。</a:t>
          </a:r>
          <a:endParaRPr lang="ja-JP" altLang="ja-JP">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将来にわたり指標を適正水準に維持するために、</a:t>
          </a:r>
          <a:r>
            <a:rPr lang="ja-JP" altLang="ja-JP" sz="1100" b="0" i="0" baseline="0">
              <a:solidFill>
                <a:schemeClr val="dk1"/>
              </a:solidFill>
              <a:effectLst/>
              <a:latin typeface="+mn-lt"/>
              <a:ea typeface="+mn-ea"/>
              <a:cs typeface="+mn-cs"/>
            </a:rPr>
            <a:t>積極的な特定財源の確保に努めるとともに、財政規模に応じた適切な公債費比率を維持するよう努めていく。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9" name="直線コネクタ 368"/>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70"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71" name="直線コネクタ 370"/>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2"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3" name="直線コネクタ 372"/>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38100</xdr:rowOff>
    </xdr:from>
    <xdr:to>
      <xdr:col>24</xdr:col>
      <xdr:colOff>558800</xdr:colOff>
      <xdr:row>37</xdr:row>
      <xdr:rowOff>80328</xdr:rowOff>
    </xdr:to>
    <xdr:cxnSp macro="">
      <xdr:nvCxnSpPr>
        <xdr:cNvPr id="374" name="直線コネクタ 373"/>
        <xdr:cNvCxnSpPr/>
      </xdr:nvCxnSpPr>
      <xdr:spPr>
        <a:xfrm flipV="1">
          <a:off x="16179800" y="6381750"/>
          <a:ext cx="8382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101617</xdr:rowOff>
    </xdr:from>
    <xdr:ext cx="762000" cy="259045"/>
    <xdr:sp macro="" textlink="">
      <xdr:nvSpPr>
        <xdr:cNvPr id="375" name="公債費負担の状況平均値テキスト"/>
        <xdr:cNvSpPr txBox="1"/>
      </xdr:nvSpPr>
      <xdr:spPr>
        <a:xfrm>
          <a:off x="17106900" y="6616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6" name="フローチャート : 判断 375"/>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80328</xdr:rowOff>
    </xdr:from>
    <xdr:to>
      <xdr:col>23</xdr:col>
      <xdr:colOff>406400</xdr:colOff>
      <xdr:row>37</xdr:row>
      <xdr:rowOff>104458</xdr:rowOff>
    </xdr:to>
    <xdr:cxnSp macro="">
      <xdr:nvCxnSpPr>
        <xdr:cNvPr id="377" name="直線コネクタ 376"/>
        <xdr:cNvCxnSpPr/>
      </xdr:nvCxnSpPr>
      <xdr:spPr>
        <a:xfrm flipV="1">
          <a:off x="15290800" y="642397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8" name="フローチャート : 判断 377"/>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86695</xdr:rowOff>
    </xdr:from>
    <xdr:ext cx="736600" cy="259045"/>
    <xdr:sp macro="" textlink="">
      <xdr:nvSpPr>
        <xdr:cNvPr id="379" name="テキスト ボックス 378"/>
        <xdr:cNvSpPr txBox="1"/>
      </xdr:nvSpPr>
      <xdr:spPr>
        <a:xfrm>
          <a:off x="15798800" y="6773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98425</xdr:rowOff>
    </xdr:from>
    <xdr:to>
      <xdr:col>22</xdr:col>
      <xdr:colOff>203200</xdr:colOff>
      <xdr:row>37</xdr:row>
      <xdr:rowOff>104458</xdr:rowOff>
    </xdr:to>
    <xdr:cxnSp macro="">
      <xdr:nvCxnSpPr>
        <xdr:cNvPr id="380" name="直線コネクタ 379"/>
        <xdr:cNvCxnSpPr/>
      </xdr:nvCxnSpPr>
      <xdr:spPr>
        <a:xfrm>
          <a:off x="14401800" y="644207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81" name="フローチャート : 判断 380"/>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140987</xdr:rowOff>
    </xdr:from>
    <xdr:ext cx="762000" cy="259045"/>
    <xdr:sp macro="" textlink="">
      <xdr:nvSpPr>
        <xdr:cNvPr id="382" name="テキスト ボックス 381"/>
        <xdr:cNvSpPr txBox="1"/>
      </xdr:nvSpPr>
      <xdr:spPr>
        <a:xfrm>
          <a:off x="14909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92392</xdr:rowOff>
    </xdr:from>
    <xdr:to>
      <xdr:col>21</xdr:col>
      <xdr:colOff>0</xdr:colOff>
      <xdr:row>37</xdr:row>
      <xdr:rowOff>98425</xdr:rowOff>
    </xdr:to>
    <xdr:cxnSp macro="">
      <xdr:nvCxnSpPr>
        <xdr:cNvPr id="383" name="直線コネクタ 382"/>
        <xdr:cNvCxnSpPr/>
      </xdr:nvCxnSpPr>
      <xdr:spPr>
        <a:xfrm>
          <a:off x="13512800" y="643604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4" name="フローチャート : 判断 383"/>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17797</xdr:rowOff>
    </xdr:from>
    <xdr:ext cx="762000" cy="259045"/>
    <xdr:sp macro="" textlink="">
      <xdr:nvSpPr>
        <xdr:cNvPr id="385" name="テキスト ボックス 384"/>
        <xdr:cNvSpPr txBox="1"/>
      </xdr:nvSpPr>
      <xdr:spPr>
        <a:xfrm>
          <a:off x="14020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153670</xdr:rowOff>
    </xdr:from>
    <xdr:to>
      <xdr:col>19</xdr:col>
      <xdr:colOff>533400</xdr:colOff>
      <xdr:row>39</xdr:row>
      <xdr:rowOff>83820</xdr:rowOff>
    </xdr:to>
    <xdr:sp macro="" textlink="">
      <xdr:nvSpPr>
        <xdr:cNvPr id="386" name="フローチャート : 判断 385"/>
        <xdr:cNvSpPr/>
      </xdr:nvSpPr>
      <xdr:spPr>
        <a:xfrm>
          <a:off x="13462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68597</xdr:rowOff>
    </xdr:from>
    <xdr:ext cx="762000" cy="259045"/>
    <xdr:sp macro="" textlink="">
      <xdr:nvSpPr>
        <xdr:cNvPr id="387" name="テキスト ボックス 386"/>
        <xdr:cNvSpPr txBox="1"/>
      </xdr:nvSpPr>
      <xdr:spPr>
        <a:xfrm>
          <a:off x="13131800" y="675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158750</xdr:rowOff>
    </xdr:from>
    <xdr:to>
      <xdr:col>24</xdr:col>
      <xdr:colOff>609600</xdr:colOff>
      <xdr:row>37</xdr:row>
      <xdr:rowOff>88900</xdr:rowOff>
    </xdr:to>
    <xdr:sp macro="" textlink="">
      <xdr:nvSpPr>
        <xdr:cNvPr id="393" name="円/楕円 392"/>
        <xdr:cNvSpPr/>
      </xdr:nvSpPr>
      <xdr:spPr>
        <a:xfrm>
          <a:off x="16967200" y="633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80027</xdr:rowOff>
    </xdr:from>
    <xdr:ext cx="762000" cy="259045"/>
    <xdr:sp macro="" textlink="">
      <xdr:nvSpPr>
        <xdr:cNvPr id="394" name="公債費負担の状況該当値テキスト"/>
        <xdr:cNvSpPr txBox="1"/>
      </xdr:nvSpPr>
      <xdr:spPr>
        <a:xfrm>
          <a:off x="17106900" y="625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0.0</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29528</xdr:rowOff>
    </xdr:from>
    <xdr:to>
      <xdr:col>23</xdr:col>
      <xdr:colOff>457200</xdr:colOff>
      <xdr:row>37</xdr:row>
      <xdr:rowOff>131128</xdr:rowOff>
    </xdr:to>
    <xdr:sp macro="" textlink="">
      <xdr:nvSpPr>
        <xdr:cNvPr id="395" name="円/楕円 394"/>
        <xdr:cNvSpPr/>
      </xdr:nvSpPr>
      <xdr:spPr>
        <a:xfrm>
          <a:off x="16129000" y="637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141305</xdr:rowOff>
    </xdr:from>
    <xdr:ext cx="736600" cy="259045"/>
    <xdr:sp macro="" textlink="">
      <xdr:nvSpPr>
        <xdr:cNvPr id="396" name="テキスト ボックス 395"/>
        <xdr:cNvSpPr txBox="1"/>
      </xdr:nvSpPr>
      <xdr:spPr>
        <a:xfrm>
          <a:off x="15798800" y="61420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53658</xdr:rowOff>
    </xdr:from>
    <xdr:to>
      <xdr:col>22</xdr:col>
      <xdr:colOff>254000</xdr:colOff>
      <xdr:row>37</xdr:row>
      <xdr:rowOff>155258</xdr:rowOff>
    </xdr:to>
    <xdr:sp macro="" textlink="">
      <xdr:nvSpPr>
        <xdr:cNvPr id="397" name="円/楕円 396"/>
        <xdr:cNvSpPr/>
      </xdr:nvSpPr>
      <xdr:spPr>
        <a:xfrm>
          <a:off x="15240000" y="6397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165435</xdr:rowOff>
    </xdr:from>
    <xdr:ext cx="762000" cy="259045"/>
    <xdr:sp macro="" textlink="">
      <xdr:nvSpPr>
        <xdr:cNvPr id="398" name="テキスト ボックス 397"/>
        <xdr:cNvSpPr txBox="1"/>
      </xdr:nvSpPr>
      <xdr:spPr>
        <a:xfrm>
          <a:off x="14909800" y="6166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47625</xdr:rowOff>
    </xdr:from>
    <xdr:to>
      <xdr:col>21</xdr:col>
      <xdr:colOff>50800</xdr:colOff>
      <xdr:row>37</xdr:row>
      <xdr:rowOff>149225</xdr:rowOff>
    </xdr:to>
    <xdr:sp macro="" textlink="">
      <xdr:nvSpPr>
        <xdr:cNvPr id="399" name="円/楕円 398"/>
        <xdr:cNvSpPr/>
      </xdr:nvSpPr>
      <xdr:spPr>
        <a:xfrm>
          <a:off x="14351000" y="639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159402</xdr:rowOff>
    </xdr:from>
    <xdr:ext cx="762000" cy="259045"/>
    <xdr:sp macro="" textlink="">
      <xdr:nvSpPr>
        <xdr:cNvPr id="400" name="テキスト ボックス 399"/>
        <xdr:cNvSpPr txBox="1"/>
      </xdr:nvSpPr>
      <xdr:spPr>
        <a:xfrm>
          <a:off x="14020800" y="616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41592</xdr:rowOff>
    </xdr:from>
    <xdr:to>
      <xdr:col>19</xdr:col>
      <xdr:colOff>533400</xdr:colOff>
      <xdr:row>37</xdr:row>
      <xdr:rowOff>143192</xdr:rowOff>
    </xdr:to>
    <xdr:sp macro="" textlink="">
      <xdr:nvSpPr>
        <xdr:cNvPr id="401" name="円/楕円 400"/>
        <xdr:cNvSpPr/>
      </xdr:nvSpPr>
      <xdr:spPr>
        <a:xfrm>
          <a:off x="13462000" y="6385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153369</xdr:rowOff>
    </xdr:from>
    <xdr:ext cx="762000" cy="259045"/>
    <xdr:sp macro="" textlink="">
      <xdr:nvSpPr>
        <xdr:cNvPr id="402" name="テキスト ボックス 401"/>
        <xdr:cNvSpPr txBox="1"/>
      </xdr:nvSpPr>
      <xdr:spPr>
        <a:xfrm>
          <a:off x="13131800" y="6154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将来負担比率は、</a:t>
          </a:r>
          <a:r>
            <a:rPr lang="en-US" altLang="ja-JP" sz="1100" b="0" i="0" baseline="0">
              <a:solidFill>
                <a:schemeClr val="dk1"/>
              </a:solidFill>
              <a:effectLst/>
              <a:latin typeface="+mn-lt"/>
              <a:ea typeface="+mn-ea"/>
              <a:cs typeface="+mn-cs"/>
            </a:rPr>
            <a:t>8.1</a:t>
          </a:r>
          <a:r>
            <a:rPr lang="ja-JP" altLang="en-US" sz="1100" b="0" i="0" baseline="0">
              <a:solidFill>
                <a:schemeClr val="dk1"/>
              </a:solidFill>
              <a:effectLst/>
              <a:latin typeface="+mn-lt"/>
              <a:ea typeface="+mn-ea"/>
              <a:cs typeface="+mn-cs"/>
            </a:rPr>
            <a:t>ポイント、</a:t>
          </a:r>
          <a:r>
            <a:rPr lang="en-US" altLang="ja-JP" sz="1100" b="0" i="0" baseline="0">
              <a:solidFill>
                <a:schemeClr val="dk1"/>
              </a:solidFill>
              <a:effectLst/>
              <a:latin typeface="+mn-lt"/>
              <a:ea typeface="+mn-ea"/>
              <a:cs typeface="+mn-cs"/>
            </a:rPr>
            <a:t>11.5</a:t>
          </a:r>
          <a:r>
            <a:rPr lang="ja-JP" altLang="en-US" sz="1100" b="0" i="0" baseline="0">
              <a:solidFill>
                <a:schemeClr val="dk1"/>
              </a:solidFill>
              <a:effectLst/>
              <a:latin typeface="+mn-lt"/>
              <a:ea typeface="+mn-ea"/>
              <a:cs typeface="+mn-cs"/>
            </a:rPr>
            <a:t>ポイントの改善となった過去</a:t>
          </a:r>
          <a:r>
            <a:rPr lang="en-US" altLang="ja-JP" sz="1100" b="0" i="0" baseline="0">
              <a:solidFill>
                <a:schemeClr val="dk1"/>
              </a:solidFill>
              <a:effectLst/>
              <a:latin typeface="+mn-lt"/>
              <a:ea typeface="+mn-ea"/>
              <a:cs typeface="+mn-cs"/>
            </a:rPr>
            <a:t>2</a:t>
          </a:r>
          <a:r>
            <a:rPr lang="ja-JP" altLang="en-US" sz="1100" b="0" i="0" baseline="0">
              <a:solidFill>
                <a:schemeClr val="dk1"/>
              </a:solidFill>
              <a:effectLst/>
              <a:latin typeface="+mn-lt"/>
              <a:ea typeface="+mn-ea"/>
              <a:cs typeface="+mn-cs"/>
            </a:rPr>
            <a:t>年に続き、</a:t>
          </a:r>
          <a:r>
            <a:rPr lang="en-US" altLang="ja-JP" sz="1100" b="0" i="0" baseline="0">
              <a:solidFill>
                <a:schemeClr val="dk1"/>
              </a:solidFill>
              <a:effectLst/>
              <a:latin typeface="+mn-lt"/>
              <a:ea typeface="+mn-ea"/>
              <a:cs typeface="+mn-cs"/>
            </a:rPr>
            <a:t>11.9</a:t>
          </a:r>
          <a:r>
            <a:rPr lang="ja-JP" altLang="en-US" sz="1100" b="0" i="0" baseline="0">
              <a:solidFill>
                <a:schemeClr val="dk1"/>
              </a:solidFill>
              <a:effectLst/>
              <a:latin typeface="+mn-lt"/>
              <a:ea typeface="+mn-ea"/>
              <a:cs typeface="+mn-cs"/>
            </a:rPr>
            <a:t>ポイントの</a:t>
          </a:r>
          <a:r>
            <a:rPr lang="ja-JP" altLang="ja-JP" sz="1100" b="0" i="0" baseline="0">
              <a:solidFill>
                <a:schemeClr val="dk1"/>
              </a:solidFill>
              <a:effectLst/>
              <a:latin typeface="+mn-lt"/>
              <a:ea typeface="+mn-ea"/>
              <a:cs typeface="+mn-cs"/>
            </a:rPr>
            <a:t>大幅な改善となっ</a:t>
          </a:r>
          <a:r>
            <a:rPr lang="ja-JP" altLang="en-US" sz="1100" b="0" i="0" baseline="0">
              <a:solidFill>
                <a:schemeClr val="dk1"/>
              </a:solidFill>
              <a:effectLst/>
              <a:latin typeface="+mn-lt"/>
              <a:ea typeface="+mn-ea"/>
              <a:cs typeface="+mn-cs"/>
            </a:rPr>
            <a:t>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これは主に、地方債借り入れの抑制などによる地方債現在高の減少と、計画的な積み立てによる基金残高の増加によるものである。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しかし、地方債等の現在高は引き続き高い水準にあることから、将来負担を十分に検討したうえで、地方債借り入れをコントロールし、基金とのバランスのとれた活用を図っていく。</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31" name="直線コネクタ 430"/>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32"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33" name="直線コネクタ 432"/>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65278</xdr:rowOff>
    </xdr:from>
    <xdr:to>
      <xdr:col>24</xdr:col>
      <xdr:colOff>558800</xdr:colOff>
      <xdr:row>14</xdr:row>
      <xdr:rowOff>160994</xdr:rowOff>
    </xdr:to>
    <xdr:cxnSp macro="">
      <xdr:nvCxnSpPr>
        <xdr:cNvPr id="436" name="直線コネクタ 435"/>
        <xdr:cNvCxnSpPr/>
      </xdr:nvCxnSpPr>
      <xdr:spPr>
        <a:xfrm flipV="1">
          <a:off x="16179800" y="2465578"/>
          <a:ext cx="838200" cy="9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136965</xdr:rowOff>
    </xdr:from>
    <xdr:ext cx="762000" cy="259045"/>
    <xdr:sp macro="" textlink="">
      <xdr:nvSpPr>
        <xdr:cNvPr id="437" name="将来負担の状況平均値テキスト"/>
        <xdr:cNvSpPr txBox="1"/>
      </xdr:nvSpPr>
      <xdr:spPr>
        <a:xfrm>
          <a:off x="17106900" y="2537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8" name="フローチャート : 判断 437"/>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160994</xdr:rowOff>
    </xdr:from>
    <xdr:to>
      <xdr:col>23</xdr:col>
      <xdr:colOff>406400</xdr:colOff>
      <xdr:row>15</xdr:row>
      <xdr:rowOff>82042</xdr:rowOff>
    </xdr:to>
    <xdr:cxnSp macro="">
      <xdr:nvCxnSpPr>
        <xdr:cNvPr id="439" name="直線コネクタ 438"/>
        <xdr:cNvCxnSpPr/>
      </xdr:nvCxnSpPr>
      <xdr:spPr>
        <a:xfrm flipV="1">
          <a:off x="15290800" y="2561294"/>
          <a:ext cx="8890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40" name="フローチャート : 判断 439"/>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96706</xdr:rowOff>
    </xdr:from>
    <xdr:ext cx="736600" cy="259045"/>
    <xdr:sp macro="" textlink="">
      <xdr:nvSpPr>
        <xdr:cNvPr id="441" name="テキスト ボックス 440"/>
        <xdr:cNvSpPr txBox="1"/>
      </xdr:nvSpPr>
      <xdr:spPr>
        <a:xfrm>
          <a:off x="15798800" y="2668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82042</xdr:rowOff>
    </xdr:from>
    <xdr:to>
      <xdr:col>22</xdr:col>
      <xdr:colOff>203200</xdr:colOff>
      <xdr:row>15</xdr:row>
      <xdr:rowOff>147193</xdr:rowOff>
    </xdr:to>
    <xdr:cxnSp macro="">
      <xdr:nvCxnSpPr>
        <xdr:cNvPr id="442" name="直線コネクタ 441"/>
        <xdr:cNvCxnSpPr/>
      </xdr:nvCxnSpPr>
      <xdr:spPr>
        <a:xfrm flipV="1">
          <a:off x="14401800" y="2653792"/>
          <a:ext cx="889000" cy="65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85937</xdr:rowOff>
    </xdr:from>
    <xdr:to>
      <xdr:col>22</xdr:col>
      <xdr:colOff>254000</xdr:colOff>
      <xdr:row>16</xdr:row>
      <xdr:rowOff>16087</xdr:rowOff>
    </xdr:to>
    <xdr:sp macro="" textlink="">
      <xdr:nvSpPr>
        <xdr:cNvPr id="443" name="フローチャート : 判断 442"/>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864</xdr:rowOff>
    </xdr:from>
    <xdr:ext cx="762000" cy="259045"/>
    <xdr:sp macro="" textlink="">
      <xdr:nvSpPr>
        <xdr:cNvPr id="444" name="テキスト ボックス 443"/>
        <xdr:cNvSpPr txBox="1"/>
      </xdr:nvSpPr>
      <xdr:spPr>
        <a:xfrm>
          <a:off x="14909800" y="274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119041</xdr:rowOff>
    </xdr:from>
    <xdr:to>
      <xdr:col>21</xdr:col>
      <xdr:colOff>0</xdr:colOff>
      <xdr:row>15</xdr:row>
      <xdr:rowOff>147193</xdr:rowOff>
    </xdr:to>
    <xdr:cxnSp macro="">
      <xdr:nvCxnSpPr>
        <xdr:cNvPr id="445" name="直線コネクタ 444"/>
        <xdr:cNvCxnSpPr/>
      </xdr:nvCxnSpPr>
      <xdr:spPr>
        <a:xfrm>
          <a:off x="13512800" y="2690791"/>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3768</xdr:rowOff>
    </xdr:from>
    <xdr:to>
      <xdr:col>21</xdr:col>
      <xdr:colOff>50800</xdr:colOff>
      <xdr:row>16</xdr:row>
      <xdr:rowOff>105368</xdr:rowOff>
    </xdr:to>
    <xdr:sp macro="" textlink="">
      <xdr:nvSpPr>
        <xdr:cNvPr id="446" name="フローチャート : 判断 445"/>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90145</xdr:rowOff>
    </xdr:from>
    <xdr:ext cx="762000" cy="259045"/>
    <xdr:sp macro="" textlink="">
      <xdr:nvSpPr>
        <xdr:cNvPr id="447" name="テキスト ボックス 446"/>
        <xdr:cNvSpPr txBox="1"/>
      </xdr:nvSpPr>
      <xdr:spPr>
        <a:xfrm>
          <a:off x="14020800" y="283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32046</xdr:rowOff>
    </xdr:from>
    <xdr:to>
      <xdr:col>19</xdr:col>
      <xdr:colOff>533400</xdr:colOff>
      <xdr:row>15</xdr:row>
      <xdr:rowOff>133646</xdr:rowOff>
    </xdr:to>
    <xdr:sp macro="" textlink="">
      <xdr:nvSpPr>
        <xdr:cNvPr id="448" name="フローチャート : 判断 447"/>
        <xdr:cNvSpPr/>
      </xdr:nvSpPr>
      <xdr:spPr>
        <a:xfrm>
          <a:off x="13462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143823</xdr:rowOff>
    </xdr:from>
    <xdr:ext cx="762000" cy="259045"/>
    <xdr:sp macro="" textlink="">
      <xdr:nvSpPr>
        <xdr:cNvPr id="449" name="テキスト ボックス 448"/>
        <xdr:cNvSpPr txBox="1"/>
      </xdr:nvSpPr>
      <xdr:spPr>
        <a:xfrm>
          <a:off x="13131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14478</xdr:rowOff>
    </xdr:from>
    <xdr:to>
      <xdr:col>24</xdr:col>
      <xdr:colOff>609600</xdr:colOff>
      <xdr:row>14</xdr:row>
      <xdr:rowOff>116078</xdr:rowOff>
    </xdr:to>
    <xdr:sp macro="" textlink="">
      <xdr:nvSpPr>
        <xdr:cNvPr id="455" name="円/楕円 454"/>
        <xdr:cNvSpPr/>
      </xdr:nvSpPr>
      <xdr:spPr>
        <a:xfrm>
          <a:off x="16967200" y="241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107205</xdr:rowOff>
    </xdr:from>
    <xdr:ext cx="762000" cy="259045"/>
    <xdr:sp macro="" textlink="">
      <xdr:nvSpPr>
        <xdr:cNvPr id="456" name="将来負担の状況該当値テキスト"/>
        <xdr:cNvSpPr txBox="1"/>
      </xdr:nvSpPr>
      <xdr:spPr>
        <a:xfrm>
          <a:off x="17106900" y="2336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110194</xdr:rowOff>
    </xdr:from>
    <xdr:to>
      <xdr:col>23</xdr:col>
      <xdr:colOff>457200</xdr:colOff>
      <xdr:row>15</xdr:row>
      <xdr:rowOff>40344</xdr:rowOff>
    </xdr:to>
    <xdr:sp macro="" textlink="">
      <xdr:nvSpPr>
        <xdr:cNvPr id="457" name="円/楕円 456"/>
        <xdr:cNvSpPr/>
      </xdr:nvSpPr>
      <xdr:spPr>
        <a:xfrm>
          <a:off x="16129000" y="2510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50521</xdr:rowOff>
    </xdr:from>
    <xdr:ext cx="736600" cy="259045"/>
    <xdr:sp macro="" textlink="">
      <xdr:nvSpPr>
        <xdr:cNvPr id="458" name="テキスト ボックス 457"/>
        <xdr:cNvSpPr txBox="1"/>
      </xdr:nvSpPr>
      <xdr:spPr>
        <a:xfrm>
          <a:off x="15798800" y="2279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31242</xdr:rowOff>
    </xdr:from>
    <xdr:to>
      <xdr:col>22</xdr:col>
      <xdr:colOff>254000</xdr:colOff>
      <xdr:row>15</xdr:row>
      <xdr:rowOff>132842</xdr:rowOff>
    </xdr:to>
    <xdr:sp macro="" textlink="">
      <xdr:nvSpPr>
        <xdr:cNvPr id="459" name="円/楕円 458"/>
        <xdr:cNvSpPr/>
      </xdr:nvSpPr>
      <xdr:spPr>
        <a:xfrm>
          <a:off x="15240000" y="260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143019</xdr:rowOff>
    </xdr:from>
    <xdr:ext cx="762000" cy="259045"/>
    <xdr:sp macro="" textlink="">
      <xdr:nvSpPr>
        <xdr:cNvPr id="460" name="テキスト ボックス 459"/>
        <xdr:cNvSpPr txBox="1"/>
      </xdr:nvSpPr>
      <xdr:spPr>
        <a:xfrm>
          <a:off x="14909800" y="237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35.2</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96393</xdr:rowOff>
    </xdr:from>
    <xdr:to>
      <xdr:col>21</xdr:col>
      <xdr:colOff>50800</xdr:colOff>
      <xdr:row>16</xdr:row>
      <xdr:rowOff>26543</xdr:rowOff>
    </xdr:to>
    <xdr:sp macro="" textlink="">
      <xdr:nvSpPr>
        <xdr:cNvPr id="461" name="円/楕円 460"/>
        <xdr:cNvSpPr/>
      </xdr:nvSpPr>
      <xdr:spPr>
        <a:xfrm>
          <a:off x="14351000" y="2668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36720</xdr:rowOff>
    </xdr:from>
    <xdr:ext cx="762000" cy="259045"/>
    <xdr:sp macro="" textlink="">
      <xdr:nvSpPr>
        <xdr:cNvPr id="462" name="テキスト ボックス 461"/>
        <xdr:cNvSpPr txBox="1"/>
      </xdr:nvSpPr>
      <xdr:spPr>
        <a:xfrm>
          <a:off x="14020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68241</xdr:rowOff>
    </xdr:from>
    <xdr:to>
      <xdr:col>19</xdr:col>
      <xdr:colOff>533400</xdr:colOff>
      <xdr:row>15</xdr:row>
      <xdr:rowOff>169841</xdr:rowOff>
    </xdr:to>
    <xdr:sp macro="" textlink="">
      <xdr:nvSpPr>
        <xdr:cNvPr id="463" name="円/楕円 462"/>
        <xdr:cNvSpPr/>
      </xdr:nvSpPr>
      <xdr:spPr>
        <a:xfrm>
          <a:off x="13462000" y="2639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154618</xdr:rowOff>
    </xdr:from>
    <xdr:ext cx="762000" cy="259045"/>
    <xdr:sp macro="" textlink="">
      <xdr:nvSpPr>
        <xdr:cNvPr id="464" name="テキスト ボックス 463"/>
        <xdr:cNvSpPr txBox="1"/>
      </xdr:nvSpPr>
      <xdr:spPr>
        <a:xfrm>
          <a:off x="13131800" y="2726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東京都日野市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180,975
178,414
27.55
63,101,494
60,886,738
2,169,851
32,873,107
33,853,333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0.0
11.8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人件費については、前年度に比べ退職者が減少したことや、国体や選挙が終了したことなどから、前年度に比べ</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ポイント減少している。</a:t>
          </a:r>
          <a:endParaRPr lang="ja-JP" altLang="ja-JP">
            <a:solidFill>
              <a:sysClr val="windowText" lastClr="000000"/>
            </a:solidFill>
            <a:effectLst/>
          </a:endParaRPr>
        </a:p>
        <a:p>
          <a:pPr rtl="0" eaLnBrk="1" fontAlgn="auto" latinLnBrk="0" hangingPunct="1"/>
          <a:r>
            <a:rPr lang="ja-JP" altLang="ja-JP" sz="1100" b="0" i="0" baseline="0">
              <a:solidFill>
                <a:sysClr val="windowText" lastClr="000000"/>
              </a:solidFill>
              <a:effectLst/>
              <a:latin typeface="+mn-lt"/>
              <a:ea typeface="+mn-ea"/>
              <a:cs typeface="+mn-cs"/>
            </a:rPr>
            <a:t>　第</a:t>
          </a:r>
          <a:r>
            <a:rPr lang="en-US" altLang="ja-JP" sz="1100" b="0" i="0" baseline="0">
              <a:solidFill>
                <a:sysClr val="windowText" lastClr="000000"/>
              </a:solidFill>
              <a:effectLst/>
              <a:latin typeface="+mn-lt"/>
              <a:ea typeface="+mn-ea"/>
              <a:cs typeface="+mn-cs"/>
            </a:rPr>
            <a:t>4</a:t>
          </a:r>
          <a:r>
            <a:rPr lang="ja-JP" altLang="ja-JP" sz="1100" b="0" i="0" baseline="0">
              <a:solidFill>
                <a:sysClr val="windowText" lastClr="000000"/>
              </a:solidFill>
              <a:effectLst/>
              <a:latin typeface="+mn-lt"/>
              <a:ea typeface="+mn-ea"/>
              <a:cs typeface="+mn-cs"/>
            </a:rPr>
            <a:t>次行財政改革（平成</a:t>
          </a:r>
          <a:r>
            <a:rPr lang="en-US" altLang="ja-JP" sz="1100" b="0" i="0" baseline="0">
              <a:solidFill>
                <a:sysClr val="windowText" lastClr="000000"/>
              </a:solidFill>
              <a:effectLst/>
              <a:latin typeface="+mn-lt"/>
              <a:ea typeface="+mn-ea"/>
              <a:cs typeface="+mn-cs"/>
            </a:rPr>
            <a:t>28</a:t>
          </a:r>
          <a:r>
            <a:rPr lang="ja-JP" altLang="ja-JP" sz="1100" b="0" i="0" baseline="0">
              <a:solidFill>
                <a:sysClr val="windowText" lastClr="000000"/>
              </a:solidFill>
              <a:effectLst/>
              <a:latin typeface="+mn-lt"/>
              <a:ea typeface="+mn-ea"/>
              <a:cs typeface="+mn-cs"/>
            </a:rPr>
            <a:t>年度までに職員数</a:t>
          </a:r>
          <a:r>
            <a:rPr lang="en-US" altLang="ja-JP" sz="1100" b="0" i="0" baseline="0">
              <a:solidFill>
                <a:sysClr val="windowText" lastClr="000000"/>
              </a:solidFill>
              <a:effectLst/>
              <a:latin typeface="+mn-lt"/>
              <a:ea typeface="+mn-ea"/>
              <a:cs typeface="+mn-cs"/>
            </a:rPr>
            <a:t>50</a:t>
          </a:r>
          <a:r>
            <a:rPr lang="ja-JP" altLang="ja-JP" sz="1100" b="0" i="0" baseline="0">
              <a:solidFill>
                <a:sysClr val="windowText" lastClr="000000"/>
              </a:solidFill>
              <a:effectLst/>
              <a:latin typeface="+mn-lt"/>
              <a:ea typeface="+mn-ea"/>
              <a:cs typeface="+mn-cs"/>
            </a:rPr>
            <a:t>人削減）を着実に実行している成果も出ており、行政サービスへの影響も考慮した中で、引き続き適正な定員管理と給与水準の維持、効率的・機能的な組織運営の構築を進めていく。</a:t>
          </a:r>
          <a:endParaRPr lang="ja-JP" altLang="ja-JP">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4536</xdr:rowOff>
    </xdr:from>
    <xdr:to>
      <xdr:col>7</xdr:col>
      <xdr:colOff>15875</xdr:colOff>
      <xdr:row>38</xdr:row>
      <xdr:rowOff>116115</xdr:rowOff>
    </xdr:to>
    <xdr:cxnSp macro="">
      <xdr:nvCxnSpPr>
        <xdr:cNvPr id="66" name="直線コネクタ 65"/>
        <xdr:cNvCxnSpPr/>
      </xdr:nvCxnSpPr>
      <xdr:spPr>
        <a:xfrm flipV="1">
          <a:off x="3987800" y="6348186"/>
          <a:ext cx="838200" cy="283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151691</xdr:rowOff>
    </xdr:from>
    <xdr:ext cx="762000" cy="259045"/>
    <xdr:sp macro="" textlink="">
      <xdr:nvSpPr>
        <xdr:cNvPr id="67" name="人件費平均値テキスト"/>
        <xdr:cNvSpPr txBox="1"/>
      </xdr:nvSpPr>
      <xdr:spPr>
        <a:xfrm>
          <a:off x="4914900" y="6323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61685</xdr:rowOff>
    </xdr:from>
    <xdr:to>
      <xdr:col>5</xdr:col>
      <xdr:colOff>549275</xdr:colOff>
      <xdr:row>38</xdr:row>
      <xdr:rowOff>116115</xdr:rowOff>
    </xdr:to>
    <xdr:cxnSp macro="">
      <xdr:nvCxnSpPr>
        <xdr:cNvPr id="69" name="直線コネクタ 68"/>
        <xdr:cNvCxnSpPr/>
      </xdr:nvCxnSpPr>
      <xdr:spPr>
        <a:xfrm>
          <a:off x="3098800" y="65767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109055</xdr:rowOff>
    </xdr:from>
    <xdr:ext cx="736600" cy="259045"/>
    <xdr:sp macro="" textlink="">
      <xdr:nvSpPr>
        <xdr:cNvPr id="71" name="テキスト ボックス 70"/>
        <xdr:cNvSpPr txBox="1"/>
      </xdr:nvSpPr>
      <xdr:spPr>
        <a:xfrm>
          <a:off x="3606800" y="6109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61685</xdr:rowOff>
    </xdr:from>
    <xdr:to>
      <xdr:col>4</xdr:col>
      <xdr:colOff>346075</xdr:colOff>
      <xdr:row>39</xdr:row>
      <xdr:rowOff>42635</xdr:rowOff>
    </xdr:to>
    <xdr:cxnSp macro="">
      <xdr:nvCxnSpPr>
        <xdr:cNvPr id="72" name="直線コネクタ 71"/>
        <xdr:cNvCxnSpPr/>
      </xdr:nvCxnSpPr>
      <xdr:spPr>
        <a:xfrm flipV="1">
          <a:off x="2209800" y="6576785"/>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46463</xdr:rowOff>
    </xdr:from>
    <xdr:ext cx="762000" cy="259045"/>
    <xdr:sp macro="" textlink="">
      <xdr:nvSpPr>
        <xdr:cNvPr id="74" name="テキスト ボックス 73"/>
        <xdr:cNvSpPr txBox="1"/>
      </xdr:nvSpPr>
      <xdr:spPr>
        <a:xfrm>
          <a:off x="2717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42635</xdr:rowOff>
    </xdr:from>
    <xdr:to>
      <xdr:col>3</xdr:col>
      <xdr:colOff>142875</xdr:colOff>
      <xdr:row>40</xdr:row>
      <xdr:rowOff>56243</xdr:rowOff>
    </xdr:to>
    <xdr:cxnSp macro="">
      <xdr:nvCxnSpPr>
        <xdr:cNvPr id="75" name="直線コネクタ 74"/>
        <xdr:cNvCxnSpPr/>
      </xdr:nvCxnSpPr>
      <xdr:spPr>
        <a:xfrm flipV="1">
          <a:off x="1320800" y="6729185"/>
          <a:ext cx="889000" cy="185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122663</xdr:rowOff>
    </xdr:from>
    <xdr:ext cx="762000" cy="259045"/>
    <xdr:sp macro="" textlink="">
      <xdr:nvSpPr>
        <xdr:cNvPr id="77" name="テキスト ボックス 76"/>
        <xdr:cNvSpPr txBox="1"/>
      </xdr:nvSpPr>
      <xdr:spPr>
        <a:xfrm>
          <a:off x="1828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2722</xdr:rowOff>
    </xdr:from>
    <xdr:to>
      <xdr:col>1</xdr:col>
      <xdr:colOff>676275</xdr:colOff>
      <xdr:row>39</xdr:row>
      <xdr:rowOff>104322</xdr:rowOff>
    </xdr:to>
    <xdr:sp macro="" textlink="">
      <xdr:nvSpPr>
        <xdr:cNvPr id="78" name="フローチャート : 判断 77"/>
        <xdr:cNvSpPr/>
      </xdr:nvSpPr>
      <xdr:spPr>
        <a:xfrm>
          <a:off x="1270000" y="668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114499</xdr:rowOff>
    </xdr:from>
    <xdr:ext cx="762000" cy="259045"/>
    <xdr:sp macro="" textlink="">
      <xdr:nvSpPr>
        <xdr:cNvPr id="79" name="テキスト ボックス 78"/>
        <xdr:cNvSpPr txBox="1"/>
      </xdr:nvSpPr>
      <xdr:spPr>
        <a:xfrm>
          <a:off x="939800" y="6458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125186</xdr:rowOff>
    </xdr:from>
    <xdr:to>
      <xdr:col>7</xdr:col>
      <xdr:colOff>66675</xdr:colOff>
      <xdr:row>37</xdr:row>
      <xdr:rowOff>55336</xdr:rowOff>
    </xdr:to>
    <xdr:sp macro="" textlink="">
      <xdr:nvSpPr>
        <xdr:cNvPr id="85" name="円/楕円 84"/>
        <xdr:cNvSpPr/>
      </xdr:nvSpPr>
      <xdr:spPr>
        <a:xfrm>
          <a:off x="47752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141713</xdr:rowOff>
    </xdr:from>
    <xdr:ext cx="762000" cy="259045"/>
    <xdr:sp macro="" textlink="">
      <xdr:nvSpPr>
        <xdr:cNvPr id="86" name="人件費該当値テキスト"/>
        <xdr:cNvSpPr txBox="1"/>
      </xdr:nvSpPr>
      <xdr:spPr>
        <a:xfrm>
          <a:off x="49149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65315</xdr:rowOff>
    </xdr:from>
    <xdr:to>
      <xdr:col>5</xdr:col>
      <xdr:colOff>600075</xdr:colOff>
      <xdr:row>38</xdr:row>
      <xdr:rowOff>166915</xdr:rowOff>
    </xdr:to>
    <xdr:sp macro="" textlink="">
      <xdr:nvSpPr>
        <xdr:cNvPr id="87" name="円/楕円 86"/>
        <xdr:cNvSpPr/>
      </xdr:nvSpPr>
      <xdr:spPr>
        <a:xfrm>
          <a:off x="3937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151692</xdr:rowOff>
    </xdr:from>
    <xdr:ext cx="736600" cy="259045"/>
    <xdr:sp macro="" textlink="">
      <xdr:nvSpPr>
        <xdr:cNvPr id="88" name="テキスト ボックス 87"/>
        <xdr:cNvSpPr txBox="1"/>
      </xdr:nvSpPr>
      <xdr:spPr>
        <a:xfrm>
          <a:off x="3606800" y="6666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10885</xdr:rowOff>
    </xdr:from>
    <xdr:to>
      <xdr:col>4</xdr:col>
      <xdr:colOff>396875</xdr:colOff>
      <xdr:row>38</xdr:row>
      <xdr:rowOff>112485</xdr:rowOff>
    </xdr:to>
    <xdr:sp macro="" textlink="">
      <xdr:nvSpPr>
        <xdr:cNvPr id="89" name="円/楕円 88"/>
        <xdr:cNvSpPr/>
      </xdr:nvSpPr>
      <xdr:spPr>
        <a:xfrm>
          <a:off x="3048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97262</xdr:rowOff>
    </xdr:from>
    <xdr:ext cx="762000" cy="259045"/>
    <xdr:sp macro="" textlink="">
      <xdr:nvSpPr>
        <xdr:cNvPr id="90" name="テキスト ボックス 89"/>
        <xdr:cNvSpPr txBox="1"/>
      </xdr:nvSpPr>
      <xdr:spPr>
        <a:xfrm>
          <a:off x="2717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163285</xdr:rowOff>
    </xdr:from>
    <xdr:to>
      <xdr:col>3</xdr:col>
      <xdr:colOff>193675</xdr:colOff>
      <xdr:row>39</xdr:row>
      <xdr:rowOff>93435</xdr:rowOff>
    </xdr:to>
    <xdr:sp macro="" textlink="">
      <xdr:nvSpPr>
        <xdr:cNvPr id="91" name="円/楕円 90"/>
        <xdr:cNvSpPr/>
      </xdr:nvSpPr>
      <xdr:spPr>
        <a:xfrm>
          <a:off x="2159000" y="667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78212</xdr:rowOff>
    </xdr:from>
    <xdr:ext cx="762000" cy="259045"/>
    <xdr:sp macro="" textlink="">
      <xdr:nvSpPr>
        <xdr:cNvPr id="92" name="テキスト ボックス 91"/>
        <xdr:cNvSpPr txBox="1"/>
      </xdr:nvSpPr>
      <xdr:spPr>
        <a:xfrm>
          <a:off x="1828800" y="67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5443</xdr:rowOff>
    </xdr:from>
    <xdr:to>
      <xdr:col>1</xdr:col>
      <xdr:colOff>676275</xdr:colOff>
      <xdr:row>40</xdr:row>
      <xdr:rowOff>107043</xdr:rowOff>
    </xdr:to>
    <xdr:sp macro="" textlink="">
      <xdr:nvSpPr>
        <xdr:cNvPr id="93" name="円/楕円 92"/>
        <xdr:cNvSpPr/>
      </xdr:nvSpPr>
      <xdr:spPr>
        <a:xfrm>
          <a:off x="1270000" y="686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91820</xdr:rowOff>
    </xdr:from>
    <xdr:ext cx="762000" cy="259045"/>
    <xdr:sp macro="" textlink="">
      <xdr:nvSpPr>
        <xdr:cNvPr id="94" name="テキスト ボックス 93"/>
        <xdr:cNvSpPr txBox="1"/>
      </xdr:nvSpPr>
      <xdr:spPr>
        <a:xfrm>
          <a:off x="939800" y="694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物件費は、学校給食調理業務の民営化推進や、定期予防接種の対象拡大などにより、金額自体は前年度に比べて増加しているが、経常一般財源の増加から、経常収支比率は前年度に比べ</a:t>
          </a:r>
          <a:r>
            <a:rPr lang="en-US" altLang="ja-JP" sz="1100" b="0" i="0" baseline="0">
              <a:solidFill>
                <a:sysClr val="windowText" lastClr="000000"/>
              </a:solidFill>
              <a:effectLst/>
              <a:latin typeface="+mn-lt"/>
              <a:ea typeface="+mn-ea"/>
              <a:cs typeface="+mn-cs"/>
            </a:rPr>
            <a:t>0.2</a:t>
          </a:r>
          <a:r>
            <a:rPr lang="ja-JP" altLang="ja-JP" sz="1100" b="0" i="0" baseline="0">
              <a:solidFill>
                <a:sysClr val="windowText" lastClr="000000"/>
              </a:solidFill>
              <a:effectLst/>
              <a:latin typeface="+mn-lt"/>
              <a:ea typeface="+mn-ea"/>
              <a:cs typeface="+mn-cs"/>
            </a:rPr>
            <a:t>ポイント減少している。</a:t>
          </a:r>
          <a:endParaRPr lang="ja-JP" altLang="ja-JP" sz="105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特に委託料が増加傾向にあるため、仕様の精査や業務の検査・費用対効果の検証・指導などを強化して、委託料や調達コストの縮減を図っていく。</a:t>
          </a:r>
          <a:endParaRPr lang="ja-JP" altLang="ja-JP" sz="105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132715</xdr:rowOff>
    </xdr:from>
    <xdr:to>
      <xdr:col>24</xdr:col>
      <xdr:colOff>31750</xdr:colOff>
      <xdr:row>15</xdr:row>
      <xdr:rowOff>144145</xdr:rowOff>
    </xdr:to>
    <xdr:cxnSp macro="">
      <xdr:nvCxnSpPr>
        <xdr:cNvPr id="123" name="直線コネクタ 122"/>
        <xdr:cNvCxnSpPr/>
      </xdr:nvCxnSpPr>
      <xdr:spPr>
        <a:xfrm flipV="1">
          <a:off x="15671800" y="270446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116857</xdr:rowOff>
    </xdr:from>
    <xdr:ext cx="762000" cy="259045"/>
    <xdr:sp macro="" textlink="">
      <xdr:nvSpPr>
        <xdr:cNvPr id="124" name="物件費平均値テキスト"/>
        <xdr:cNvSpPr txBox="1"/>
      </xdr:nvSpPr>
      <xdr:spPr>
        <a:xfrm>
          <a:off x="16598900" y="2688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115570</xdr:rowOff>
    </xdr:from>
    <xdr:to>
      <xdr:col>22</xdr:col>
      <xdr:colOff>565150</xdr:colOff>
      <xdr:row>15</xdr:row>
      <xdr:rowOff>144145</xdr:rowOff>
    </xdr:to>
    <xdr:cxnSp macro="">
      <xdr:nvCxnSpPr>
        <xdr:cNvPr id="126" name="直線コネクタ 125"/>
        <xdr:cNvCxnSpPr/>
      </xdr:nvCxnSpPr>
      <xdr:spPr>
        <a:xfrm>
          <a:off x="14782800" y="268732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36847</xdr:rowOff>
    </xdr:from>
    <xdr:ext cx="736600" cy="259045"/>
    <xdr:sp macro="" textlink="">
      <xdr:nvSpPr>
        <xdr:cNvPr id="128" name="テキスト ボックス 127"/>
        <xdr:cNvSpPr txBox="1"/>
      </xdr:nvSpPr>
      <xdr:spPr>
        <a:xfrm>
          <a:off x="15290800" y="278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115570</xdr:rowOff>
    </xdr:from>
    <xdr:to>
      <xdr:col>21</xdr:col>
      <xdr:colOff>361950</xdr:colOff>
      <xdr:row>15</xdr:row>
      <xdr:rowOff>138430</xdr:rowOff>
    </xdr:to>
    <xdr:cxnSp macro="">
      <xdr:nvCxnSpPr>
        <xdr:cNvPr id="129" name="直線コネクタ 128"/>
        <xdr:cNvCxnSpPr/>
      </xdr:nvCxnSpPr>
      <xdr:spPr>
        <a:xfrm flipV="1">
          <a:off x="13893800" y="26873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8272</xdr:rowOff>
    </xdr:from>
    <xdr:ext cx="762000" cy="259045"/>
    <xdr:sp macro="" textlink="">
      <xdr:nvSpPr>
        <xdr:cNvPr id="131" name="テキスト ボックス 130"/>
        <xdr:cNvSpPr txBox="1"/>
      </xdr:nvSpPr>
      <xdr:spPr>
        <a:xfrm>
          <a:off x="14401800" y="275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132715</xdr:rowOff>
    </xdr:from>
    <xdr:to>
      <xdr:col>20</xdr:col>
      <xdr:colOff>158750</xdr:colOff>
      <xdr:row>15</xdr:row>
      <xdr:rowOff>138430</xdr:rowOff>
    </xdr:to>
    <xdr:cxnSp macro="">
      <xdr:nvCxnSpPr>
        <xdr:cNvPr id="132" name="直線コネクタ 131"/>
        <xdr:cNvCxnSpPr/>
      </xdr:nvCxnSpPr>
      <xdr:spPr>
        <a:xfrm>
          <a:off x="13004800" y="270446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10812</xdr:rowOff>
    </xdr:from>
    <xdr:ext cx="762000" cy="259045"/>
    <xdr:sp macro="" textlink="">
      <xdr:nvSpPr>
        <xdr:cNvPr id="134" name="テキスト ボックス 133"/>
        <xdr:cNvSpPr txBox="1"/>
      </xdr:nvSpPr>
      <xdr:spPr>
        <a:xfrm>
          <a:off x="13512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139065</xdr:rowOff>
    </xdr:from>
    <xdr:to>
      <xdr:col>19</xdr:col>
      <xdr:colOff>6350</xdr:colOff>
      <xdr:row>16</xdr:row>
      <xdr:rowOff>69215</xdr:rowOff>
    </xdr:to>
    <xdr:sp macro="" textlink="">
      <xdr:nvSpPr>
        <xdr:cNvPr id="135" name="フローチャート : 判断 134"/>
        <xdr:cNvSpPr/>
      </xdr:nvSpPr>
      <xdr:spPr>
        <a:xfrm>
          <a:off x="12954000" y="271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53992</xdr:rowOff>
    </xdr:from>
    <xdr:ext cx="762000" cy="259045"/>
    <xdr:sp macro="" textlink="">
      <xdr:nvSpPr>
        <xdr:cNvPr id="136" name="テキスト ボックス 135"/>
        <xdr:cNvSpPr txBox="1"/>
      </xdr:nvSpPr>
      <xdr:spPr>
        <a:xfrm>
          <a:off x="12623800" y="279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81915</xdr:rowOff>
    </xdr:from>
    <xdr:to>
      <xdr:col>24</xdr:col>
      <xdr:colOff>82550</xdr:colOff>
      <xdr:row>16</xdr:row>
      <xdr:rowOff>12065</xdr:rowOff>
    </xdr:to>
    <xdr:sp macro="" textlink="">
      <xdr:nvSpPr>
        <xdr:cNvPr id="142" name="円/楕円 141"/>
        <xdr:cNvSpPr/>
      </xdr:nvSpPr>
      <xdr:spPr>
        <a:xfrm>
          <a:off x="16459200" y="265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98442</xdr:rowOff>
    </xdr:from>
    <xdr:ext cx="762000" cy="259045"/>
    <xdr:sp macro="" textlink="">
      <xdr:nvSpPr>
        <xdr:cNvPr id="143" name="物件費該当値テキスト"/>
        <xdr:cNvSpPr txBox="1"/>
      </xdr:nvSpPr>
      <xdr:spPr>
        <a:xfrm>
          <a:off x="16598900" y="2498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93345</xdr:rowOff>
    </xdr:from>
    <xdr:to>
      <xdr:col>22</xdr:col>
      <xdr:colOff>615950</xdr:colOff>
      <xdr:row>16</xdr:row>
      <xdr:rowOff>23495</xdr:rowOff>
    </xdr:to>
    <xdr:sp macro="" textlink="">
      <xdr:nvSpPr>
        <xdr:cNvPr id="144" name="円/楕円 143"/>
        <xdr:cNvSpPr/>
      </xdr:nvSpPr>
      <xdr:spPr>
        <a:xfrm>
          <a:off x="15621000" y="266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33672</xdr:rowOff>
    </xdr:from>
    <xdr:ext cx="736600" cy="259045"/>
    <xdr:sp macro="" textlink="">
      <xdr:nvSpPr>
        <xdr:cNvPr id="145" name="テキスト ボックス 144"/>
        <xdr:cNvSpPr txBox="1"/>
      </xdr:nvSpPr>
      <xdr:spPr>
        <a:xfrm>
          <a:off x="15290800" y="2433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64770</xdr:rowOff>
    </xdr:from>
    <xdr:to>
      <xdr:col>21</xdr:col>
      <xdr:colOff>412750</xdr:colOff>
      <xdr:row>15</xdr:row>
      <xdr:rowOff>166370</xdr:rowOff>
    </xdr:to>
    <xdr:sp macro="" textlink="">
      <xdr:nvSpPr>
        <xdr:cNvPr id="146" name="円/楕円 145"/>
        <xdr:cNvSpPr/>
      </xdr:nvSpPr>
      <xdr:spPr>
        <a:xfrm>
          <a:off x="14732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5097</xdr:rowOff>
    </xdr:from>
    <xdr:ext cx="762000" cy="259045"/>
    <xdr:sp macro="" textlink="">
      <xdr:nvSpPr>
        <xdr:cNvPr id="147" name="テキスト ボックス 146"/>
        <xdr:cNvSpPr txBox="1"/>
      </xdr:nvSpPr>
      <xdr:spPr>
        <a:xfrm>
          <a:off x="14401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87630</xdr:rowOff>
    </xdr:from>
    <xdr:to>
      <xdr:col>20</xdr:col>
      <xdr:colOff>209550</xdr:colOff>
      <xdr:row>16</xdr:row>
      <xdr:rowOff>17780</xdr:rowOff>
    </xdr:to>
    <xdr:sp macro="" textlink="">
      <xdr:nvSpPr>
        <xdr:cNvPr id="148" name="円/楕円 147"/>
        <xdr:cNvSpPr/>
      </xdr:nvSpPr>
      <xdr:spPr>
        <a:xfrm>
          <a:off x="13843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2557</xdr:rowOff>
    </xdr:from>
    <xdr:ext cx="762000" cy="259045"/>
    <xdr:sp macro="" textlink="">
      <xdr:nvSpPr>
        <xdr:cNvPr id="149" name="テキスト ボックス 148"/>
        <xdr:cNvSpPr txBox="1"/>
      </xdr:nvSpPr>
      <xdr:spPr>
        <a:xfrm>
          <a:off x="135128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81915</xdr:rowOff>
    </xdr:from>
    <xdr:to>
      <xdr:col>19</xdr:col>
      <xdr:colOff>6350</xdr:colOff>
      <xdr:row>16</xdr:row>
      <xdr:rowOff>12065</xdr:rowOff>
    </xdr:to>
    <xdr:sp macro="" textlink="">
      <xdr:nvSpPr>
        <xdr:cNvPr id="150" name="円/楕円 149"/>
        <xdr:cNvSpPr/>
      </xdr:nvSpPr>
      <xdr:spPr>
        <a:xfrm>
          <a:off x="12954000" y="265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22242</xdr:rowOff>
    </xdr:from>
    <xdr:ext cx="762000" cy="259045"/>
    <xdr:sp macro="" textlink="">
      <xdr:nvSpPr>
        <xdr:cNvPr id="151" name="テキスト ボックス 150"/>
        <xdr:cNvSpPr txBox="1"/>
      </xdr:nvSpPr>
      <xdr:spPr>
        <a:xfrm>
          <a:off x="12623800" y="2422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扶助費は、民間保育園運営経費が保育園の開設等により、障害者自立支援給付費が事業所の法内移行等により、また、生活保護費が生活扶助基準の改定や被保護者の入院件数の増加等から増加しているが、経常一般財源の増加から、経常収支比率は前年度と比べ、</a:t>
          </a:r>
          <a:r>
            <a:rPr lang="en-US" altLang="ja-JP" sz="1100" b="0" i="0" baseline="0">
              <a:solidFill>
                <a:sysClr val="windowText" lastClr="000000"/>
              </a:solidFill>
              <a:effectLst/>
              <a:latin typeface="+mn-lt"/>
              <a:ea typeface="+mn-ea"/>
              <a:cs typeface="+mn-cs"/>
            </a:rPr>
            <a:t>0.3</a:t>
          </a:r>
          <a:r>
            <a:rPr lang="ja-JP" altLang="ja-JP" sz="1100" b="0" i="0" baseline="0">
              <a:solidFill>
                <a:sysClr val="windowText" lastClr="000000"/>
              </a:solidFill>
              <a:effectLst/>
              <a:latin typeface="+mn-lt"/>
              <a:ea typeface="+mn-ea"/>
              <a:cs typeface="+mn-cs"/>
            </a:rPr>
            <a:t>ポイント減少している。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扶助費自体は増加しており、今後も少子高齢化の進展等から将来にわたる増加が予想されるため、受益者負担の適正化や医療扶助適正実施等に取り組み、中長期的視点に立った扶助費の抑制、および、一般財源負担の軽減に努めていく。</a:t>
          </a:r>
          <a:endParaRPr lang="ja-JP" altLang="ja-JP">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81" name="直線コネクタ 180"/>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151493</xdr:rowOff>
    </xdr:from>
    <xdr:to>
      <xdr:col>7</xdr:col>
      <xdr:colOff>15875</xdr:colOff>
      <xdr:row>58</xdr:row>
      <xdr:rowOff>29028</xdr:rowOff>
    </xdr:to>
    <xdr:cxnSp macro="">
      <xdr:nvCxnSpPr>
        <xdr:cNvPr id="186" name="直線コネクタ 185"/>
        <xdr:cNvCxnSpPr/>
      </xdr:nvCxnSpPr>
      <xdr:spPr>
        <a:xfrm flipV="1">
          <a:off x="3987800" y="9924143"/>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141712</xdr:rowOff>
    </xdr:from>
    <xdr:ext cx="762000" cy="259045"/>
    <xdr:sp macro="" textlink="">
      <xdr:nvSpPr>
        <xdr:cNvPr id="187" name="扶助費平均値テキスト"/>
        <xdr:cNvSpPr txBox="1"/>
      </xdr:nvSpPr>
      <xdr:spPr>
        <a:xfrm>
          <a:off x="4914900" y="9571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8" name="フローチャート : 判断 187"/>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135165</xdr:rowOff>
    </xdr:from>
    <xdr:to>
      <xdr:col>5</xdr:col>
      <xdr:colOff>549275</xdr:colOff>
      <xdr:row>58</xdr:row>
      <xdr:rowOff>29028</xdr:rowOff>
    </xdr:to>
    <xdr:cxnSp macro="">
      <xdr:nvCxnSpPr>
        <xdr:cNvPr id="189" name="直線コネクタ 188"/>
        <xdr:cNvCxnSpPr/>
      </xdr:nvCxnSpPr>
      <xdr:spPr>
        <a:xfrm>
          <a:off x="3098800" y="99078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0" name="フローチャート : 判断 189"/>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138992</xdr:rowOff>
    </xdr:from>
    <xdr:ext cx="736600" cy="259045"/>
    <xdr:sp macro="" textlink="">
      <xdr:nvSpPr>
        <xdr:cNvPr id="191" name="テキスト ボックス 190"/>
        <xdr:cNvSpPr txBox="1"/>
      </xdr:nvSpPr>
      <xdr:spPr>
        <a:xfrm>
          <a:off x="3606800" y="9397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20865</xdr:rowOff>
    </xdr:from>
    <xdr:to>
      <xdr:col>4</xdr:col>
      <xdr:colOff>346075</xdr:colOff>
      <xdr:row>57</xdr:row>
      <xdr:rowOff>135165</xdr:rowOff>
    </xdr:to>
    <xdr:cxnSp macro="">
      <xdr:nvCxnSpPr>
        <xdr:cNvPr id="192" name="直線コネクタ 191"/>
        <xdr:cNvCxnSpPr/>
      </xdr:nvCxnSpPr>
      <xdr:spPr>
        <a:xfrm>
          <a:off x="2209800" y="979351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138992</xdr:rowOff>
    </xdr:from>
    <xdr:ext cx="762000" cy="259045"/>
    <xdr:sp macro="" textlink="">
      <xdr:nvSpPr>
        <xdr:cNvPr id="194" name="テキスト ボックス 193"/>
        <xdr:cNvSpPr txBox="1"/>
      </xdr:nvSpPr>
      <xdr:spPr>
        <a:xfrm>
          <a:off x="2717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159657</xdr:rowOff>
    </xdr:from>
    <xdr:to>
      <xdr:col>3</xdr:col>
      <xdr:colOff>142875</xdr:colOff>
      <xdr:row>57</xdr:row>
      <xdr:rowOff>20865</xdr:rowOff>
    </xdr:to>
    <xdr:cxnSp macro="">
      <xdr:nvCxnSpPr>
        <xdr:cNvPr id="195" name="直線コネクタ 194"/>
        <xdr:cNvCxnSpPr/>
      </xdr:nvCxnSpPr>
      <xdr:spPr>
        <a:xfrm>
          <a:off x="1320800" y="97608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24692</xdr:rowOff>
    </xdr:from>
    <xdr:ext cx="762000" cy="259045"/>
    <xdr:sp macro="" textlink="">
      <xdr:nvSpPr>
        <xdr:cNvPr id="197" name="テキスト ボックス 196"/>
        <xdr:cNvSpPr txBox="1"/>
      </xdr:nvSpPr>
      <xdr:spPr>
        <a:xfrm>
          <a:off x="1828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43543</xdr:rowOff>
    </xdr:from>
    <xdr:to>
      <xdr:col>1</xdr:col>
      <xdr:colOff>676275</xdr:colOff>
      <xdr:row>56</xdr:row>
      <xdr:rowOff>145143</xdr:rowOff>
    </xdr:to>
    <xdr:sp macro="" textlink="">
      <xdr:nvSpPr>
        <xdr:cNvPr id="198" name="フローチャート : 判断 197"/>
        <xdr:cNvSpPr/>
      </xdr:nvSpPr>
      <xdr:spPr>
        <a:xfrm>
          <a:off x="1270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155320</xdr:rowOff>
    </xdr:from>
    <xdr:ext cx="762000" cy="259045"/>
    <xdr:sp macro="" textlink="">
      <xdr:nvSpPr>
        <xdr:cNvPr id="199" name="テキスト ボックス 198"/>
        <xdr:cNvSpPr txBox="1"/>
      </xdr:nvSpPr>
      <xdr:spPr>
        <a:xfrm>
          <a:off x="939800" y="941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100693</xdr:rowOff>
    </xdr:from>
    <xdr:to>
      <xdr:col>7</xdr:col>
      <xdr:colOff>66675</xdr:colOff>
      <xdr:row>58</xdr:row>
      <xdr:rowOff>30843</xdr:rowOff>
    </xdr:to>
    <xdr:sp macro="" textlink="">
      <xdr:nvSpPr>
        <xdr:cNvPr id="205" name="円/楕円 204"/>
        <xdr:cNvSpPr/>
      </xdr:nvSpPr>
      <xdr:spPr>
        <a:xfrm>
          <a:off x="4775200" y="987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72770</xdr:rowOff>
    </xdr:from>
    <xdr:ext cx="762000" cy="259045"/>
    <xdr:sp macro="" textlink="">
      <xdr:nvSpPr>
        <xdr:cNvPr id="206" name="扶助費該当値テキスト"/>
        <xdr:cNvSpPr txBox="1"/>
      </xdr:nvSpPr>
      <xdr:spPr>
        <a:xfrm>
          <a:off x="49149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149678</xdr:rowOff>
    </xdr:from>
    <xdr:to>
      <xdr:col>5</xdr:col>
      <xdr:colOff>600075</xdr:colOff>
      <xdr:row>58</xdr:row>
      <xdr:rowOff>79828</xdr:rowOff>
    </xdr:to>
    <xdr:sp macro="" textlink="">
      <xdr:nvSpPr>
        <xdr:cNvPr id="207" name="円/楕円 206"/>
        <xdr:cNvSpPr/>
      </xdr:nvSpPr>
      <xdr:spPr>
        <a:xfrm>
          <a:off x="3937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64605</xdr:rowOff>
    </xdr:from>
    <xdr:ext cx="736600" cy="259045"/>
    <xdr:sp macro="" textlink="">
      <xdr:nvSpPr>
        <xdr:cNvPr id="208" name="テキスト ボックス 207"/>
        <xdr:cNvSpPr txBox="1"/>
      </xdr:nvSpPr>
      <xdr:spPr>
        <a:xfrm>
          <a:off x="3606800" y="1000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84365</xdr:rowOff>
    </xdr:from>
    <xdr:to>
      <xdr:col>4</xdr:col>
      <xdr:colOff>396875</xdr:colOff>
      <xdr:row>58</xdr:row>
      <xdr:rowOff>14515</xdr:rowOff>
    </xdr:to>
    <xdr:sp macro="" textlink="">
      <xdr:nvSpPr>
        <xdr:cNvPr id="209" name="円/楕円 208"/>
        <xdr:cNvSpPr/>
      </xdr:nvSpPr>
      <xdr:spPr>
        <a:xfrm>
          <a:off x="3048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170742</xdr:rowOff>
    </xdr:from>
    <xdr:ext cx="762000" cy="259045"/>
    <xdr:sp macro="" textlink="">
      <xdr:nvSpPr>
        <xdr:cNvPr id="210" name="テキスト ボックス 209"/>
        <xdr:cNvSpPr txBox="1"/>
      </xdr:nvSpPr>
      <xdr:spPr>
        <a:xfrm>
          <a:off x="2717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141515</xdr:rowOff>
    </xdr:from>
    <xdr:to>
      <xdr:col>3</xdr:col>
      <xdr:colOff>193675</xdr:colOff>
      <xdr:row>57</xdr:row>
      <xdr:rowOff>71665</xdr:rowOff>
    </xdr:to>
    <xdr:sp macro="" textlink="">
      <xdr:nvSpPr>
        <xdr:cNvPr id="211" name="円/楕円 210"/>
        <xdr:cNvSpPr/>
      </xdr:nvSpPr>
      <xdr:spPr>
        <a:xfrm>
          <a:off x="21590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56442</xdr:rowOff>
    </xdr:from>
    <xdr:ext cx="762000" cy="259045"/>
    <xdr:sp macro="" textlink="">
      <xdr:nvSpPr>
        <xdr:cNvPr id="212" name="テキスト ボックス 211"/>
        <xdr:cNvSpPr txBox="1"/>
      </xdr:nvSpPr>
      <xdr:spPr>
        <a:xfrm>
          <a:off x="1828800" y="982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108857</xdr:rowOff>
    </xdr:from>
    <xdr:to>
      <xdr:col>1</xdr:col>
      <xdr:colOff>676275</xdr:colOff>
      <xdr:row>57</xdr:row>
      <xdr:rowOff>39007</xdr:rowOff>
    </xdr:to>
    <xdr:sp macro="" textlink="">
      <xdr:nvSpPr>
        <xdr:cNvPr id="213" name="円/楕円 212"/>
        <xdr:cNvSpPr/>
      </xdr:nvSpPr>
      <xdr:spPr>
        <a:xfrm>
          <a:off x="1270000" y="971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23784</xdr:rowOff>
    </xdr:from>
    <xdr:ext cx="762000" cy="259045"/>
    <xdr:sp macro="" textlink="">
      <xdr:nvSpPr>
        <xdr:cNvPr id="214" name="テキスト ボックス 213"/>
        <xdr:cNvSpPr txBox="1"/>
      </xdr:nvSpPr>
      <xdr:spPr>
        <a:xfrm>
          <a:off x="939800" y="979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下水道使用料の減等の補てんにより下水道事業特別会計繰出金が増となった一方で、</a:t>
          </a:r>
          <a:r>
            <a:rPr lang="ja-JP" altLang="ja-JP" sz="1100" b="0" i="0" baseline="0">
              <a:solidFill>
                <a:schemeClr val="dk1"/>
              </a:solidFill>
              <a:effectLst/>
              <a:latin typeface="+mn-lt"/>
              <a:ea typeface="+mn-ea"/>
              <a:cs typeface="+mn-cs"/>
            </a:rPr>
            <a:t>加入者の減少や国庫支出金の一時的な増額によ</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国民健康保険特別会計への繰出金が減少したことで、全体として前年度比で</a:t>
          </a:r>
          <a:r>
            <a:rPr lang="en-US" altLang="ja-JP" sz="1100" b="0" i="0" baseline="0">
              <a:solidFill>
                <a:schemeClr val="dk1"/>
              </a:solidFill>
              <a:effectLst/>
              <a:latin typeface="+mn-lt"/>
              <a:ea typeface="+mn-ea"/>
              <a:cs typeface="+mn-cs"/>
            </a:rPr>
            <a:t>0.2%</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減少と</a:t>
          </a:r>
          <a:r>
            <a:rPr lang="ja-JP" altLang="en-US" sz="1100" b="0" i="0" baseline="0">
              <a:solidFill>
                <a:schemeClr val="dk1"/>
              </a:solidFill>
              <a:effectLst/>
              <a:latin typeface="+mn-lt"/>
              <a:ea typeface="+mn-ea"/>
              <a:cs typeface="+mn-cs"/>
            </a:rPr>
            <a:t>なった</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今後は、</a:t>
          </a:r>
          <a:r>
            <a:rPr lang="ja-JP" altLang="en-US" sz="1100" b="0" i="0" baseline="0">
              <a:solidFill>
                <a:schemeClr val="dk1"/>
              </a:solidFill>
              <a:effectLst/>
              <a:latin typeface="+mn-lt"/>
              <a:ea typeface="+mn-ea"/>
              <a:cs typeface="+mn-cs"/>
            </a:rPr>
            <a:t>特に福祉分野において、高齢者の健康施策の推進により</a:t>
          </a:r>
          <a:r>
            <a:rPr lang="ja-JP" altLang="ja-JP" sz="1100" b="0" i="0" baseline="0">
              <a:solidFill>
                <a:schemeClr val="dk1"/>
              </a:solidFill>
              <a:effectLst/>
              <a:latin typeface="+mn-lt"/>
              <a:ea typeface="+mn-ea"/>
              <a:cs typeface="+mn-cs"/>
            </a:rPr>
            <a:t>市民の健康増進を図るとともに、医療費の適正化によ</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繰出金の抑制に努めていく。</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2" name="直線コネクタ 241"/>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5"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6" name="直線コネクタ 245"/>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101600</xdr:rowOff>
    </xdr:from>
    <xdr:to>
      <xdr:col>24</xdr:col>
      <xdr:colOff>31750</xdr:colOff>
      <xdr:row>56</xdr:row>
      <xdr:rowOff>127000</xdr:rowOff>
    </xdr:to>
    <xdr:cxnSp macro="">
      <xdr:nvCxnSpPr>
        <xdr:cNvPr id="247" name="直線コネクタ 246"/>
        <xdr:cNvCxnSpPr/>
      </xdr:nvCxnSpPr>
      <xdr:spPr>
        <a:xfrm flipV="1">
          <a:off x="15671800" y="97028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48"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9" name="フローチャート : 判断 248"/>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101600</xdr:rowOff>
    </xdr:from>
    <xdr:to>
      <xdr:col>22</xdr:col>
      <xdr:colOff>565150</xdr:colOff>
      <xdr:row>56</xdr:row>
      <xdr:rowOff>127000</xdr:rowOff>
    </xdr:to>
    <xdr:cxnSp macro="">
      <xdr:nvCxnSpPr>
        <xdr:cNvPr id="250" name="直線コネクタ 249"/>
        <xdr:cNvCxnSpPr/>
      </xdr:nvCxnSpPr>
      <xdr:spPr>
        <a:xfrm>
          <a:off x="14782800" y="9702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51" name="フローチャート : 判断 250"/>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52" name="テキスト ボックス 251"/>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101600</xdr:rowOff>
    </xdr:from>
    <xdr:to>
      <xdr:col>21</xdr:col>
      <xdr:colOff>361950</xdr:colOff>
      <xdr:row>56</xdr:row>
      <xdr:rowOff>139700</xdr:rowOff>
    </xdr:to>
    <xdr:cxnSp macro="">
      <xdr:nvCxnSpPr>
        <xdr:cNvPr id="253" name="直線コネクタ 252"/>
        <xdr:cNvCxnSpPr/>
      </xdr:nvCxnSpPr>
      <xdr:spPr>
        <a:xfrm flipV="1">
          <a:off x="13893800" y="9702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4" name="フローチャート : 判断 253"/>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10177</xdr:rowOff>
    </xdr:from>
    <xdr:ext cx="762000" cy="259045"/>
    <xdr:sp macro="" textlink="">
      <xdr:nvSpPr>
        <xdr:cNvPr id="255" name="テキスト ボックス 254"/>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63500</xdr:rowOff>
    </xdr:from>
    <xdr:to>
      <xdr:col>20</xdr:col>
      <xdr:colOff>158750</xdr:colOff>
      <xdr:row>56</xdr:row>
      <xdr:rowOff>139700</xdr:rowOff>
    </xdr:to>
    <xdr:cxnSp macro="">
      <xdr:nvCxnSpPr>
        <xdr:cNvPr id="256" name="直線コネクタ 255"/>
        <xdr:cNvCxnSpPr/>
      </xdr:nvCxnSpPr>
      <xdr:spPr>
        <a:xfrm>
          <a:off x="13004800" y="9664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7" name="フローチャート : 判断 256"/>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156227</xdr:rowOff>
    </xdr:from>
    <xdr:ext cx="762000" cy="259045"/>
    <xdr:sp macro="" textlink="">
      <xdr:nvSpPr>
        <xdr:cNvPr id="258" name="テキスト ボックス 257"/>
        <xdr:cNvSpPr txBox="1"/>
      </xdr:nvSpPr>
      <xdr:spPr>
        <a:xfrm>
          <a:off x="13512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38100</xdr:rowOff>
    </xdr:from>
    <xdr:to>
      <xdr:col>19</xdr:col>
      <xdr:colOff>6350</xdr:colOff>
      <xdr:row>54</xdr:row>
      <xdr:rowOff>139700</xdr:rowOff>
    </xdr:to>
    <xdr:sp macro="" textlink="">
      <xdr:nvSpPr>
        <xdr:cNvPr id="259" name="フローチャート : 判断 258"/>
        <xdr:cNvSpPr/>
      </xdr:nvSpPr>
      <xdr:spPr>
        <a:xfrm>
          <a:off x="12954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149877</xdr:rowOff>
    </xdr:from>
    <xdr:ext cx="762000" cy="259045"/>
    <xdr:sp macro="" textlink="">
      <xdr:nvSpPr>
        <xdr:cNvPr id="260" name="テキスト ボックス 259"/>
        <xdr:cNvSpPr txBox="1"/>
      </xdr:nvSpPr>
      <xdr:spPr>
        <a:xfrm>
          <a:off x="12623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50800</xdr:rowOff>
    </xdr:from>
    <xdr:to>
      <xdr:col>24</xdr:col>
      <xdr:colOff>82550</xdr:colOff>
      <xdr:row>56</xdr:row>
      <xdr:rowOff>152400</xdr:rowOff>
    </xdr:to>
    <xdr:sp macro="" textlink="">
      <xdr:nvSpPr>
        <xdr:cNvPr id="266" name="円/楕円 265"/>
        <xdr:cNvSpPr/>
      </xdr:nvSpPr>
      <xdr:spPr>
        <a:xfrm>
          <a:off x="164592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22877</xdr:rowOff>
    </xdr:from>
    <xdr:ext cx="762000" cy="259045"/>
    <xdr:sp macro="" textlink="">
      <xdr:nvSpPr>
        <xdr:cNvPr id="267" name="その他該当値テキスト"/>
        <xdr:cNvSpPr txBox="1"/>
      </xdr:nvSpPr>
      <xdr:spPr>
        <a:xfrm>
          <a:off x="165989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76200</xdr:rowOff>
    </xdr:from>
    <xdr:to>
      <xdr:col>22</xdr:col>
      <xdr:colOff>615950</xdr:colOff>
      <xdr:row>57</xdr:row>
      <xdr:rowOff>6350</xdr:rowOff>
    </xdr:to>
    <xdr:sp macro="" textlink="">
      <xdr:nvSpPr>
        <xdr:cNvPr id="268" name="円/楕円 267"/>
        <xdr:cNvSpPr/>
      </xdr:nvSpPr>
      <xdr:spPr>
        <a:xfrm>
          <a:off x="15621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69" name="テキスト ボックス 268"/>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50800</xdr:rowOff>
    </xdr:from>
    <xdr:to>
      <xdr:col>21</xdr:col>
      <xdr:colOff>412750</xdr:colOff>
      <xdr:row>56</xdr:row>
      <xdr:rowOff>152400</xdr:rowOff>
    </xdr:to>
    <xdr:sp macro="" textlink="">
      <xdr:nvSpPr>
        <xdr:cNvPr id="270" name="円/楕円 269"/>
        <xdr:cNvSpPr/>
      </xdr:nvSpPr>
      <xdr:spPr>
        <a:xfrm>
          <a:off x="147320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137177</xdr:rowOff>
    </xdr:from>
    <xdr:ext cx="762000" cy="259045"/>
    <xdr:sp macro="" textlink="">
      <xdr:nvSpPr>
        <xdr:cNvPr id="271" name="テキスト ボックス 270"/>
        <xdr:cNvSpPr txBox="1"/>
      </xdr:nvSpPr>
      <xdr:spPr>
        <a:xfrm>
          <a:off x="14401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88900</xdr:rowOff>
    </xdr:from>
    <xdr:to>
      <xdr:col>20</xdr:col>
      <xdr:colOff>209550</xdr:colOff>
      <xdr:row>57</xdr:row>
      <xdr:rowOff>19050</xdr:rowOff>
    </xdr:to>
    <xdr:sp macro="" textlink="">
      <xdr:nvSpPr>
        <xdr:cNvPr id="272" name="円/楕円 271"/>
        <xdr:cNvSpPr/>
      </xdr:nvSpPr>
      <xdr:spPr>
        <a:xfrm>
          <a:off x="13843000" y="969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3827</xdr:rowOff>
    </xdr:from>
    <xdr:ext cx="762000" cy="259045"/>
    <xdr:sp macro="" textlink="">
      <xdr:nvSpPr>
        <xdr:cNvPr id="273" name="テキスト ボックス 272"/>
        <xdr:cNvSpPr txBox="1"/>
      </xdr:nvSpPr>
      <xdr:spPr>
        <a:xfrm>
          <a:off x="13512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12700</xdr:rowOff>
    </xdr:from>
    <xdr:to>
      <xdr:col>19</xdr:col>
      <xdr:colOff>6350</xdr:colOff>
      <xdr:row>56</xdr:row>
      <xdr:rowOff>114300</xdr:rowOff>
    </xdr:to>
    <xdr:sp macro="" textlink="">
      <xdr:nvSpPr>
        <xdr:cNvPr id="274" name="円/楕円 273"/>
        <xdr:cNvSpPr/>
      </xdr:nvSpPr>
      <xdr:spPr>
        <a:xfrm>
          <a:off x="129540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99077</xdr:rowOff>
    </xdr:from>
    <xdr:ext cx="762000" cy="259045"/>
    <xdr:sp macro="" textlink="">
      <xdr:nvSpPr>
        <xdr:cNvPr id="275" name="テキスト ボックス 274"/>
        <xdr:cNvSpPr txBox="1"/>
      </xdr:nvSpPr>
      <xdr:spPr>
        <a:xfrm>
          <a:off x="12623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補助費等は、私立幼稚園就園奨励費の増などから増加しているが、経常一般財源の増加から、経常収支比率は前年度に比べ</a:t>
          </a:r>
          <a:r>
            <a:rPr lang="en-US" altLang="ja-JP" sz="1100" b="0" i="0" baseline="0">
              <a:solidFill>
                <a:sysClr val="windowText" lastClr="000000"/>
              </a:solidFill>
              <a:effectLst/>
              <a:latin typeface="+mn-lt"/>
              <a:ea typeface="+mn-ea"/>
              <a:cs typeface="+mn-cs"/>
            </a:rPr>
            <a:t>0.5</a:t>
          </a:r>
          <a:r>
            <a:rPr lang="ja-JP" altLang="ja-JP" sz="1100" b="0" i="0" baseline="0">
              <a:solidFill>
                <a:sysClr val="windowText" lastClr="000000"/>
              </a:solidFill>
              <a:effectLst/>
              <a:latin typeface="+mn-lt"/>
              <a:ea typeface="+mn-ea"/>
              <a:cs typeface="+mn-cs"/>
            </a:rPr>
            <a:t>ポイント減少している。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市立病院の設置などから類似団体と比較して高い水準となっているため、市立病院の経営改善に向けた支援や各種団体への補助金の見直しなどを行い経費の縮減に努めていく。</a:t>
          </a:r>
          <a:endParaRPr lang="ja-JP" altLang="ja-JP">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5" name="直線コネクタ 304"/>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6"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7" name="直線コネクタ 306"/>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8"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9" name="直線コネクタ 308"/>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72572</xdr:rowOff>
    </xdr:from>
    <xdr:to>
      <xdr:col>24</xdr:col>
      <xdr:colOff>31750</xdr:colOff>
      <xdr:row>38</xdr:row>
      <xdr:rowOff>127000</xdr:rowOff>
    </xdr:to>
    <xdr:cxnSp macro="">
      <xdr:nvCxnSpPr>
        <xdr:cNvPr id="310" name="直線コネクタ 309"/>
        <xdr:cNvCxnSpPr/>
      </xdr:nvCxnSpPr>
      <xdr:spPr>
        <a:xfrm flipV="1">
          <a:off x="15671800" y="6587672"/>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149877</xdr:rowOff>
    </xdr:from>
    <xdr:ext cx="762000" cy="259045"/>
    <xdr:sp macro="" textlink="">
      <xdr:nvSpPr>
        <xdr:cNvPr id="311" name="補助費等平均値テキスト"/>
        <xdr:cNvSpPr txBox="1"/>
      </xdr:nvSpPr>
      <xdr:spPr>
        <a:xfrm>
          <a:off x="16598900" y="597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2" name="フローチャート : 判断 311"/>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105228</xdr:rowOff>
    </xdr:from>
    <xdr:to>
      <xdr:col>22</xdr:col>
      <xdr:colOff>565150</xdr:colOff>
      <xdr:row>38</xdr:row>
      <xdr:rowOff>127000</xdr:rowOff>
    </xdr:to>
    <xdr:cxnSp macro="">
      <xdr:nvCxnSpPr>
        <xdr:cNvPr id="313" name="直線コネクタ 312"/>
        <xdr:cNvCxnSpPr/>
      </xdr:nvCxnSpPr>
      <xdr:spPr>
        <a:xfrm>
          <a:off x="14782800" y="6620328"/>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4" name="フローチャート : 判断 313"/>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95449</xdr:rowOff>
    </xdr:from>
    <xdr:ext cx="736600" cy="259045"/>
    <xdr:sp macro="" textlink="">
      <xdr:nvSpPr>
        <xdr:cNvPr id="315" name="テキスト ボックス 314"/>
        <xdr:cNvSpPr txBox="1"/>
      </xdr:nvSpPr>
      <xdr:spPr>
        <a:xfrm>
          <a:off x="15290800" y="592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105228</xdr:rowOff>
    </xdr:from>
    <xdr:to>
      <xdr:col>21</xdr:col>
      <xdr:colOff>361950</xdr:colOff>
      <xdr:row>38</xdr:row>
      <xdr:rowOff>148772</xdr:rowOff>
    </xdr:to>
    <xdr:cxnSp macro="">
      <xdr:nvCxnSpPr>
        <xdr:cNvPr id="316" name="直線コネクタ 315"/>
        <xdr:cNvCxnSpPr/>
      </xdr:nvCxnSpPr>
      <xdr:spPr>
        <a:xfrm flipV="1">
          <a:off x="13893800" y="66203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7" name="フローチャート : 判断 316"/>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95449</xdr:rowOff>
    </xdr:from>
    <xdr:ext cx="762000" cy="259045"/>
    <xdr:sp macro="" textlink="">
      <xdr:nvSpPr>
        <xdr:cNvPr id="318" name="テキスト ボックス 317"/>
        <xdr:cNvSpPr txBox="1"/>
      </xdr:nvSpPr>
      <xdr:spPr>
        <a:xfrm>
          <a:off x="14401800" y="592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148772</xdr:rowOff>
    </xdr:from>
    <xdr:to>
      <xdr:col>20</xdr:col>
      <xdr:colOff>158750</xdr:colOff>
      <xdr:row>38</xdr:row>
      <xdr:rowOff>148772</xdr:rowOff>
    </xdr:to>
    <xdr:cxnSp macro="">
      <xdr:nvCxnSpPr>
        <xdr:cNvPr id="319" name="直線コネクタ 318"/>
        <xdr:cNvCxnSpPr/>
      </xdr:nvCxnSpPr>
      <xdr:spPr>
        <a:xfrm>
          <a:off x="13004800" y="6663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20" name="フローチャート : 判断 319"/>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62791</xdr:rowOff>
    </xdr:from>
    <xdr:ext cx="762000" cy="259045"/>
    <xdr:sp macro="" textlink="">
      <xdr:nvSpPr>
        <xdr:cNvPr id="321" name="テキスト ボックス 320"/>
        <xdr:cNvSpPr txBox="1"/>
      </xdr:nvSpPr>
      <xdr:spPr>
        <a:xfrm>
          <a:off x="13512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16328</xdr:rowOff>
    </xdr:from>
    <xdr:to>
      <xdr:col>19</xdr:col>
      <xdr:colOff>6350</xdr:colOff>
      <xdr:row>36</xdr:row>
      <xdr:rowOff>117928</xdr:rowOff>
    </xdr:to>
    <xdr:sp macro="" textlink="">
      <xdr:nvSpPr>
        <xdr:cNvPr id="322" name="フローチャート : 判断 321"/>
        <xdr:cNvSpPr/>
      </xdr:nvSpPr>
      <xdr:spPr>
        <a:xfrm>
          <a:off x="12954000" y="618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128105</xdr:rowOff>
    </xdr:from>
    <xdr:ext cx="762000" cy="259045"/>
    <xdr:sp macro="" textlink="">
      <xdr:nvSpPr>
        <xdr:cNvPr id="323" name="テキスト ボックス 322"/>
        <xdr:cNvSpPr txBox="1"/>
      </xdr:nvSpPr>
      <xdr:spPr>
        <a:xfrm>
          <a:off x="126238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21772</xdr:rowOff>
    </xdr:from>
    <xdr:to>
      <xdr:col>24</xdr:col>
      <xdr:colOff>82550</xdr:colOff>
      <xdr:row>38</xdr:row>
      <xdr:rowOff>123372</xdr:rowOff>
    </xdr:to>
    <xdr:sp macro="" textlink="">
      <xdr:nvSpPr>
        <xdr:cNvPr id="329" name="円/楕円 328"/>
        <xdr:cNvSpPr/>
      </xdr:nvSpPr>
      <xdr:spPr>
        <a:xfrm>
          <a:off x="164592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165299</xdr:rowOff>
    </xdr:from>
    <xdr:ext cx="762000" cy="259045"/>
    <xdr:sp macro="" textlink="">
      <xdr:nvSpPr>
        <xdr:cNvPr id="330" name="補助費等該当値テキスト"/>
        <xdr:cNvSpPr txBox="1"/>
      </xdr:nvSpPr>
      <xdr:spPr>
        <a:xfrm>
          <a:off x="16598900" y="650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76200</xdr:rowOff>
    </xdr:from>
    <xdr:to>
      <xdr:col>22</xdr:col>
      <xdr:colOff>615950</xdr:colOff>
      <xdr:row>39</xdr:row>
      <xdr:rowOff>6350</xdr:rowOff>
    </xdr:to>
    <xdr:sp macro="" textlink="">
      <xdr:nvSpPr>
        <xdr:cNvPr id="331" name="円/楕円 330"/>
        <xdr:cNvSpPr/>
      </xdr:nvSpPr>
      <xdr:spPr>
        <a:xfrm>
          <a:off x="15621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162577</xdr:rowOff>
    </xdr:from>
    <xdr:ext cx="736600" cy="259045"/>
    <xdr:sp macro="" textlink="">
      <xdr:nvSpPr>
        <xdr:cNvPr id="332" name="テキスト ボックス 331"/>
        <xdr:cNvSpPr txBox="1"/>
      </xdr:nvSpPr>
      <xdr:spPr>
        <a:xfrm>
          <a:off x="15290800" y="667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54428</xdr:rowOff>
    </xdr:from>
    <xdr:to>
      <xdr:col>21</xdr:col>
      <xdr:colOff>412750</xdr:colOff>
      <xdr:row>38</xdr:row>
      <xdr:rowOff>156028</xdr:rowOff>
    </xdr:to>
    <xdr:sp macro="" textlink="">
      <xdr:nvSpPr>
        <xdr:cNvPr id="333" name="円/楕円 332"/>
        <xdr:cNvSpPr/>
      </xdr:nvSpPr>
      <xdr:spPr>
        <a:xfrm>
          <a:off x="14732000" y="656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140805</xdr:rowOff>
    </xdr:from>
    <xdr:ext cx="762000" cy="259045"/>
    <xdr:sp macro="" textlink="">
      <xdr:nvSpPr>
        <xdr:cNvPr id="334" name="テキスト ボックス 333"/>
        <xdr:cNvSpPr txBox="1"/>
      </xdr:nvSpPr>
      <xdr:spPr>
        <a:xfrm>
          <a:off x="14401800" y="66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97972</xdr:rowOff>
    </xdr:from>
    <xdr:to>
      <xdr:col>20</xdr:col>
      <xdr:colOff>209550</xdr:colOff>
      <xdr:row>39</xdr:row>
      <xdr:rowOff>28122</xdr:rowOff>
    </xdr:to>
    <xdr:sp macro="" textlink="">
      <xdr:nvSpPr>
        <xdr:cNvPr id="335" name="円/楕円 334"/>
        <xdr:cNvSpPr/>
      </xdr:nvSpPr>
      <xdr:spPr>
        <a:xfrm>
          <a:off x="13843000" y="661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12899</xdr:rowOff>
    </xdr:from>
    <xdr:ext cx="762000" cy="259045"/>
    <xdr:sp macro="" textlink="">
      <xdr:nvSpPr>
        <xdr:cNvPr id="336" name="テキスト ボックス 335"/>
        <xdr:cNvSpPr txBox="1"/>
      </xdr:nvSpPr>
      <xdr:spPr>
        <a:xfrm>
          <a:off x="13512800" y="669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97972</xdr:rowOff>
    </xdr:from>
    <xdr:to>
      <xdr:col>19</xdr:col>
      <xdr:colOff>6350</xdr:colOff>
      <xdr:row>39</xdr:row>
      <xdr:rowOff>28122</xdr:rowOff>
    </xdr:to>
    <xdr:sp macro="" textlink="">
      <xdr:nvSpPr>
        <xdr:cNvPr id="337" name="円/楕円 336"/>
        <xdr:cNvSpPr/>
      </xdr:nvSpPr>
      <xdr:spPr>
        <a:xfrm>
          <a:off x="12954000" y="661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12899</xdr:rowOff>
    </xdr:from>
    <xdr:ext cx="762000" cy="259045"/>
    <xdr:sp macro="" textlink="">
      <xdr:nvSpPr>
        <xdr:cNvPr id="338" name="テキスト ボックス 337"/>
        <xdr:cNvSpPr txBox="1"/>
      </xdr:nvSpPr>
      <xdr:spPr>
        <a:xfrm>
          <a:off x="12623800" y="669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公債費は、</a:t>
          </a:r>
          <a:r>
            <a:rPr lang="ja-JP" altLang="ja-JP" sz="1100">
              <a:solidFill>
                <a:sysClr val="windowText" lastClr="000000"/>
              </a:solidFill>
              <a:effectLst/>
              <a:latin typeface="+mn-lt"/>
              <a:ea typeface="+mn-ea"/>
              <a:cs typeface="+mn-cs"/>
            </a:rPr>
            <a:t>平成</a:t>
          </a:r>
          <a:r>
            <a:rPr lang="en-US" altLang="ja-JP" sz="1100">
              <a:solidFill>
                <a:sysClr val="windowText" lastClr="000000"/>
              </a:solidFill>
              <a:effectLst/>
              <a:latin typeface="+mn-lt"/>
              <a:ea typeface="+mn-ea"/>
              <a:cs typeface="+mn-cs"/>
            </a:rPr>
            <a:t>15</a:t>
          </a:r>
          <a:r>
            <a:rPr lang="ja-JP" altLang="ja-JP" sz="1100">
              <a:solidFill>
                <a:sysClr val="windowText" lastClr="000000"/>
              </a:solidFill>
              <a:effectLst/>
              <a:latin typeface="+mn-lt"/>
              <a:ea typeface="+mn-ea"/>
              <a:cs typeface="+mn-cs"/>
            </a:rPr>
            <a:t>年度に借り入れた臨時財政対策債の平成</a:t>
          </a:r>
          <a:r>
            <a:rPr lang="en-US" altLang="ja-JP" sz="1100">
              <a:solidFill>
                <a:sysClr val="windowText" lastClr="000000"/>
              </a:solidFill>
              <a:effectLst/>
              <a:latin typeface="+mn-lt"/>
              <a:ea typeface="+mn-ea"/>
              <a:cs typeface="+mn-cs"/>
            </a:rPr>
            <a:t>25</a:t>
          </a:r>
          <a:r>
            <a:rPr lang="ja-JP" altLang="ja-JP" sz="1100">
              <a:solidFill>
                <a:sysClr val="windowText" lastClr="000000"/>
              </a:solidFill>
              <a:effectLst/>
              <a:latin typeface="+mn-lt"/>
              <a:ea typeface="+mn-ea"/>
              <a:cs typeface="+mn-cs"/>
            </a:rPr>
            <a:t>年度中の償還完了と新たな市債の借り入れの抑制などから、前年度に比べ、</a:t>
          </a:r>
          <a:r>
            <a:rPr lang="en-US" altLang="ja-JP" sz="1100">
              <a:solidFill>
                <a:sysClr val="windowText" lastClr="000000"/>
              </a:solidFill>
              <a:effectLst/>
              <a:latin typeface="+mn-lt"/>
              <a:ea typeface="+mn-ea"/>
              <a:cs typeface="+mn-cs"/>
            </a:rPr>
            <a:t>1.3</a:t>
          </a:r>
          <a:r>
            <a:rPr lang="ja-JP" altLang="ja-JP" sz="1100">
              <a:solidFill>
                <a:sysClr val="windowText" lastClr="000000"/>
              </a:solidFill>
              <a:effectLst/>
              <a:latin typeface="+mn-lt"/>
              <a:ea typeface="+mn-ea"/>
              <a:cs typeface="+mn-cs"/>
            </a:rPr>
            <a:t>ポイント減少している。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第</a:t>
          </a:r>
          <a:r>
            <a:rPr lang="en-US" altLang="ja-JP" sz="1100" b="0" i="0" baseline="0">
              <a:solidFill>
                <a:sysClr val="windowText" lastClr="000000"/>
              </a:solidFill>
              <a:effectLst/>
              <a:latin typeface="+mn-lt"/>
              <a:ea typeface="+mn-ea"/>
              <a:cs typeface="+mn-cs"/>
            </a:rPr>
            <a:t>4</a:t>
          </a:r>
          <a:r>
            <a:rPr lang="ja-JP" altLang="ja-JP" sz="1100" b="0" i="0" baseline="0">
              <a:solidFill>
                <a:sysClr val="windowText" lastClr="000000"/>
              </a:solidFill>
              <a:effectLst/>
              <a:latin typeface="+mn-lt"/>
              <a:ea typeface="+mn-ea"/>
              <a:cs typeface="+mn-cs"/>
            </a:rPr>
            <a:t>次行財政改革（平成</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年度～平成</a:t>
          </a:r>
          <a:r>
            <a:rPr lang="en-US" altLang="ja-JP" sz="1100" b="0" i="0" baseline="0">
              <a:solidFill>
                <a:sysClr val="windowText" lastClr="000000"/>
              </a:solidFill>
              <a:effectLst/>
              <a:latin typeface="+mn-lt"/>
              <a:ea typeface="+mn-ea"/>
              <a:cs typeface="+mn-cs"/>
            </a:rPr>
            <a:t>28</a:t>
          </a:r>
          <a:r>
            <a:rPr lang="ja-JP" altLang="ja-JP" sz="1100" b="0" i="0" baseline="0">
              <a:solidFill>
                <a:sysClr val="windowText" lastClr="000000"/>
              </a:solidFill>
              <a:effectLst/>
              <a:latin typeface="+mn-lt"/>
              <a:ea typeface="+mn-ea"/>
              <a:cs typeface="+mn-cs"/>
            </a:rPr>
            <a:t>年度）では、平成</a:t>
          </a:r>
          <a:r>
            <a:rPr lang="en-US" altLang="ja-JP" sz="1100" b="0" i="0" baseline="0">
              <a:solidFill>
                <a:sysClr val="windowText" lastClr="000000"/>
              </a:solidFill>
              <a:effectLst/>
              <a:latin typeface="+mn-lt"/>
              <a:ea typeface="+mn-ea"/>
              <a:cs typeface="+mn-cs"/>
            </a:rPr>
            <a:t>28</a:t>
          </a:r>
          <a:r>
            <a:rPr lang="ja-JP" altLang="ja-JP" sz="1100" b="0" i="0" baseline="0">
              <a:solidFill>
                <a:sysClr val="windowText" lastClr="000000"/>
              </a:solidFill>
              <a:effectLst/>
              <a:latin typeface="+mn-lt"/>
              <a:ea typeface="+mn-ea"/>
              <a:cs typeface="+mn-cs"/>
            </a:rPr>
            <a:t>年度末の一般会計の赤字公債残高を平成</a:t>
          </a:r>
          <a:r>
            <a:rPr lang="en-US" altLang="ja-JP" sz="1100" b="0" i="0" baseline="0">
              <a:solidFill>
                <a:sysClr val="windowText" lastClr="000000"/>
              </a:solidFill>
              <a:effectLst/>
              <a:latin typeface="+mn-lt"/>
              <a:ea typeface="+mn-ea"/>
              <a:cs typeface="+mn-cs"/>
            </a:rPr>
            <a:t>21</a:t>
          </a:r>
          <a:r>
            <a:rPr lang="ja-JP" altLang="ja-JP" sz="1100" b="0" i="0" baseline="0">
              <a:solidFill>
                <a:sysClr val="windowText" lastClr="000000"/>
              </a:solidFill>
              <a:effectLst/>
              <a:latin typeface="+mn-lt"/>
              <a:ea typeface="+mn-ea"/>
              <a:cs typeface="+mn-cs"/>
            </a:rPr>
            <a:t>年度末と比べ</a:t>
          </a:r>
          <a:r>
            <a:rPr lang="en-US" altLang="ja-JP" sz="1100" b="0" i="0" baseline="0">
              <a:solidFill>
                <a:sysClr val="windowText" lastClr="000000"/>
              </a:solidFill>
              <a:effectLst/>
              <a:latin typeface="+mn-lt"/>
              <a:ea typeface="+mn-ea"/>
              <a:cs typeface="+mn-cs"/>
            </a:rPr>
            <a:t>30</a:t>
          </a:r>
          <a:r>
            <a:rPr lang="ja-JP" altLang="ja-JP" sz="1100" b="0" i="0" baseline="0">
              <a:solidFill>
                <a:sysClr val="windowText" lastClr="000000"/>
              </a:solidFill>
              <a:effectLst/>
              <a:latin typeface="+mn-lt"/>
              <a:ea typeface="+mn-ea"/>
              <a:cs typeface="+mn-cs"/>
            </a:rPr>
            <a:t>億円削減する目標を立てており、これを着実に実行している成果もあらわれている。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しかし、今後は、公共施設の耐震化・老朽化対策等に伴い、元利償還金が増加傾向になるものと考えられるため、事業費の精査・抑制と公債費負担の平準化、積極的な特定財源の確保に努めていく。</a:t>
          </a:r>
          <a:endParaRPr lang="ja-JP" altLang="ja-JP">
            <a:solidFill>
              <a:sysClr val="windowText" lastClr="000000"/>
            </a:solidFill>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3" name="直線コネクタ 352"/>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4" name="テキスト ボックス 353"/>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7" name="直線コネクタ 35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8" name="テキスト ボックス 35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2" name="直線コネクタ 361"/>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3"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4" name="直線コネクタ 363"/>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5"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6" name="直線コネクタ 365"/>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12700</xdr:rowOff>
    </xdr:from>
    <xdr:to>
      <xdr:col>7</xdr:col>
      <xdr:colOff>15875</xdr:colOff>
      <xdr:row>74</xdr:row>
      <xdr:rowOff>86995</xdr:rowOff>
    </xdr:to>
    <xdr:cxnSp macro="">
      <xdr:nvCxnSpPr>
        <xdr:cNvPr id="367" name="直線コネクタ 366"/>
        <xdr:cNvCxnSpPr/>
      </xdr:nvCxnSpPr>
      <xdr:spPr>
        <a:xfrm flipV="1">
          <a:off x="3987800" y="12700000"/>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53992</xdr:rowOff>
    </xdr:from>
    <xdr:ext cx="762000" cy="259045"/>
    <xdr:sp macro="" textlink="">
      <xdr:nvSpPr>
        <xdr:cNvPr id="368" name="公債費平均値テキスト"/>
        <xdr:cNvSpPr txBox="1"/>
      </xdr:nvSpPr>
      <xdr:spPr>
        <a:xfrm>
          <a:off x="4914900" y="12912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9" name="フローチャート : 判断 368"/>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75565</xdr:rowOff>
    </xdr:from>
    <xdr:to>
      <xdr:col>5</xdr:col>
      <xdr:colOff>549275</xdr:colOff>
      <xdr:row>74</xdr:row>
      <xdr:rowOff>86995</xdr:rowOff>
    </xdr:to>
    <xdr:cxnSp macro="">
      <xdr:nvCxnSpPr>
        <xdr:cNvPr id="370" name="直線コネクタ 369"/>
        <xdr:cNvCxnSpPr/>
      </xdr:nvCxnSpPr>
      <xdr:spPr>
        <a:xfrm>
          <a:off x="3098800" y="1276286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71" name="フローチャート : 判断 370"/>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13988</xdr:rowOff>
    </xdr:from>
    <xdr:ext cx="736600" cy="259045"/>
    <xdr:sp macro="" textlink="">
      <xdr:nvSpPr>
        <xdr:cNvPr id="372" name="テキスト ボックス 371"/>
        <xdr:cNvSpPr txBox="1"/>
      </xdr:nvSpPr>
      <xdr:spPr>
        <a:xfrm>
          <a:off x="3606800" y="13044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75565</xdr:rowOff>
    </xdr:from>
    <xdr:to>
      <xdr:col>4</xdr:col>
      <xdr:colOff>346075</xdr:colOff>
      <xdr:row>74</xdr:row>
      <xdr:rowOff>81280</xdr:rowOff>
    </xdr:to>
    <xdr:cxnSp macro="">
      <xdr:nvCxnSpPr>
        <xdr:cNvPr id="373" name="直線コネクタ 372"/>
        <xdr:cNvCxnSpPr/>
      </xdr:nvCxnSpPr>
      <xdr:spPr>
        <a:xfrm flipV="1">
          <a:off x="2209800" y="1276286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4" name="フローチャート : 判断 373"/>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42563</xdr:rowOff>
    </xdr:from>
    <xdr:ext cx="762000" cy="259045"/>
    <xdr:sp macro="" textlink="">
      <xdr:nvSpPr>
        <xdr:cNvPr id="375" name="テキスト ボックス 374"/>
        <xdr:cNvSpPr txBox="1"/>
      </xdr:nvSpPr>
      <xdr:spPr>
        <a:xfrm>
          <a:off x="2717800" y="1307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81280</xdr:rowOff>
    </xdr:from>
    <xdr:to>
      <xdr:col>3</xdr:col>
      <xdr:colOff>142875</xdr:colOff>
      <xdr:row>74</xdr:row>
      <xdr:rowOff>92710</xdr:rowOff>
    </xdr:to>
    <xdr:cxnSp macro="">
      <xdr:nvCxnSpPr>
        <xdr:cNvPr id="376" name="直線コネクタ 375"/>
        <xdr:cNvCxnSpPr/>
      </xdr:nvCxnSpPr>
      <xdr:spPr>
        <a:xfrm flipV="1">
          <a:off x="1320800" y="127685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7" name="フローチャート : 判断 376"/>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53991</xdr:rowOff>
    </xdr:from>
    <xdr:ext cx="762000" cy="259045"/>
    <xdr:sp macro="" textlink="">
      <xdr:nvSpPr>
        <xdr:cNvPr id="378" name="テキスト ボックス 377"/>
        <xdr:cNvSpPr txBox="1"/>
      </xdr:nvSpPr>
      <xdr:spPr>
        <a:xfrm>
          <a:off x="1828800" y="13084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167640</xdr:rowOff>
    </xdr:from>
    <xdr:to>
      <xdr:col>1</xdr:col>
      <xdr:colOff>676275</xdr:colOff>
      <xdr:row>75</xdr:row>
      <xdr:rowOff>97790</xdr:rowOff>
    </xdr:to>
    <xdr:sp macro="" textlink="">
      <xdr:nvSpPr>
        <xdr:cNvPr id="379" name="フローチャート : 判断 378"/>
        <xdr:cNvSpPr/>
      </xdr:nvSpPr>
      <xdr:spPr>
        <a:xfrm>
          <a:off x="1270000" y="1285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82566</xdr:rowOff>
    </xdr:from>
    <xdr:ext cx="762000" cy="259045"/>
    <xdr:sp macro="" textlink="">
      <xdr:nvSpPr>
        <xdr:cNvPr id="380" name="テキスト ボックス 379"/>
        <xdr:cNvSpPr txBox="1"/>
      </xdr:nvSpPr>
      <xdr:spPr>
        <a:xfrm>
          <a:off x="939800" y="1294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133350</xdr:rowOff>
    </xdr:from>
    <xdr:to>
      <xdr:col>7</xdr:col>
      <xdr:colOff>66675</xdr:colOff>
      <xdr:row>74</xdr:row>
      <xdr:rowOff>63500</xdr:rowOff>
    </xdr:to>
    <xdr:sp macro="" textlink="">
      <xdr:nvSpPr>
        <xdr:cNvPr id="386" name="円/楕円 385"/>
        <xdr:cNvSpPr/>
      </xdr:nvSpPr>
      <xdr:spPr>
        <a:xfrm>
          <a:off x="4775200" y="1264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149877</xdr:rowOff>
    </xdr:from>
    <xdr:ext cx="762000" cy="259045"/>
    <xdr:sp macro="" textlink="">
      <xdr:nvSpPr>
        <xdr:cNvPr id="387" name="公債費該当値テキスト"/>
        <xdr:cNvSpPr txBox="1"/>
      </xdr:nvSpPr>
      <xdr:spPr>
        <a:xfrm>
          <a:off x="4914900" y="1249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36195</xdr:rowOff>
    </xdr:from>
    <xdr:to>
      <xdr:col>5</xdr:col>
      <xdr:colOff>600075</xdr:colOff>
      <xdr:row>74</xdr:row>
      <xdr:rowOff>137795</xdr:rowOff>
    </xdr:to>
    <xdr:sp macro="" textlink="">
      <xdr:nvSpPr>
        <xdr:cNvPr id="388" name="円/楕円 387"/>
        <xdr:cNvSpPr/>
      </xdr:nvSpPr>
      <xdr:spPr>
        <a:xfrm>
          <a:off x="3937000" y="12723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147972</xdr:rowOff>
    </xdr:from>
    <xdr:ext cx="736600" cy="259045"/>
    <xdr:sp macro="" textlink="">
      <xdr:nvSpPr>
        <xdr:cNvPr id="389" name="テキスト ボックス 388"/>
        <xdr:cNvSpPr txBox="1"/>
      </xdr:nvSpPr>
      <xdr:spPr>
        <a:xfrm>
          <a:off x="3606800" y="12492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24765</xdr:rowOff>
    </xdr:from>
    <xdr:to>
      <xdr:col>4</xdr:col>
      <xdr:colOff>396875</xdr:colOff>
      <xdr:row>74</xdr:row>
      <xdr:rowOff>126365</xdr:rowOff>
    </xdr:to>
    <xdr:sp macro="" textlink="">
      <xdr:nvSpPr>
        <xdr:cNvPr id="390" name="円/楕円 389"/>
        <xdr:cNvSpPr/>
      </xdr:nvSpPr>
      <xdr:spPr>
        <a:xfrm>
          <a:off x="3048000" y="1271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136542</xdr:rowOff>
    </xdr:from>
    <xdr:ext cx="762000" cy="259045"/>
    <xdr:sp macro="" textlink="">
      <xdr:nvSpPr>
        <xdr:cNvPr id="391" name="テキスト ボックス 390"/>
        <xdr:cNvSpPr txBox="1"/>
      </xdr:nvSpPr>
      <xdr:spPr>
        <a:xfrm>
          <a:off x="2717800" y="12480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30480</xdr:rowOff>
    </xdr:from>
    <xdr:to>
      <xdr:col>3</xdr:col>
      <xdr:colOff>193675</xdr:colOff>
      <xdr:row>74</xdr:row>
      <xdr:rowOff>132080</xdr:rowOff>
    </xdr:to>
    <xdr:sp macro="" textlink="">
      <xdr:nvSpPr>
        <xdr:cNvPr id="392" name="円/楕円 391"/>
        <xdr:cNvSpPr/>
      </xdr:nvSpPr>
      <xdr:spPr>
        <a:xfrm>
          <a:off x="2159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142257</xdr:rowOff>
    </xdr:from>
    <xdr:ext cx="762000" cy="259045"/>
    <xdr:sp macro="" textlink="">
      <xdr:nvSpPr>
        <xdr:cNvPr id="393" name="テキスト ボックス 392"/>
        <xdr:cNvSpPr txBox="1"/>
      </xdr:nvSpPr>
      <xdr:spPr>
        <a:xfrm>
          <a:off x="1828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41910</xdr:rowOff>
    </xdr:from>
    <xdr:to>
      <xdr:col>1</xdr:col>
      <xdr:colOff>676275</xdr:colOff>
      <xdr:row>74</xdr:row>
      <xdr:rowOff>143510</xdr:rowOff>
    </xdr:to>
    <xdr:sp macro="" textlink="">
      <xdr:nvSpPr>
        <xdr:cNvPr id="394" name="円/楕円 393"/>
        <xdr:cNvSpPr/>
      </xdr:nvSpPr>
      <xdr:spPr>
        <a:xfrm>
          <a:off x="1270000" y="1272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153687</xdr:rowOff>
    </xdr:from>
    <xdr:ext cx="762000" cy="259045"/>
    <xdr:sp macro="" textlink="">
      <xdr:nvSpPr>
        <xdr:cNvPr id="395" name="テキスト ボックス 394"/>
        <xdr:cNvSpPr txBox="1"/>
      </xdr:nvSpPr>
      <xdr:spPr>
        <a:xfrm>
          <a:off x="939800" y="1249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公債費以外では、前年度に引き続き類似団体内の順位が低い位置にある。具体的には、扶助費や補助費等が類似団体と比べて低い水準にあるほか、特別会計への繰出金に対する一般財源負担が増加していることなどが影響している。　経常一般財源の中心となる市税は、今後、税制改正や生産年齢人口の減少などから大幅な増収は見込めず、少子高齢化の進展等から社会保障関連経費が自然増加するなかで、多様化・高度化する行政ニーズへの対応が求められてい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将来にわたる持続可能性を確保した財政運営を行うため、自主財源の確保、既存事業の見直し・適正化、特別会計の経営健全化等に取り組んでいく。</a:t>
          </a:r>
          <a:endParaRPr lang="ja-JP" altLang="ja-JP">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21" name="直線コネクタ 420"/>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2"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3" name="直線コネクタ 422"/>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4"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5" name="直線コネクタ 424"/>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104139</xdr:rowOff>
    </xdr:from>
    <xdr:to>
      <xdr:col>24</xdr:col>
      <xdr:colOff>31750</xdr:colOff>
      <xdr:row>79</xdr:row>
      <xdr:rowOff>106426</xdr:rowOff>
    </xdr:to>
    <xdr:cxnSp macro="">
      <xdr:nvCxnSpPr>
        <xdr:cNvPr id="426" name="直線コネクタ 425"/>
        <xdr:cNvCxnSpPr/>
      </xdr:nvCxnSpPr>
      <xdr:spPr>
        <a:xfrm flipV="1">
          <a:off x="15671800" y="13477239"/>
          <a:ext cx="838200" cy="173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81297</xdr:rowOff>
    </xdr:from>
    <xdr:ext cx="762000" cy="259045"/>
    <xdr:sp macro="" textlink="">
      <xdr:nvSpPr>
        <xdr:cNvPr id="427" name="公債費以外平均値テキスト"/>
        <xdr:cNvSpPr txBox="1"/>
      </xdr:nvSpPr>
      <xdr:spPr>
        <a:xfrm>
          <a:off x="16598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8" name="フローチャート : 判断 427"/>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24130</xdr:rowOff>
    </xdr:from>
    <xdr:to>
      <xdr:col>22</xdr:col>
      <xdr:colOff>565150</xdr:colOff>
      <xdr:row>79</xdr:row>
      <xdr:rowOff>106426</xdr:rowOff>
    </xdr:to>
    <xdr:cxnSp macro="">
      <xdr:nvCxnSpPr>
        <xdr:cNvPr id="429" name="直線コネクタ 428"/>
        <xdr:cNvCxnSpPr/>
      </xdr:nvCxnSpPr>
      <xdr:spPr>
        <a:xfrm>
          <a:off x="14782800" y="1356868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30" name="フローチャート : 判断 429"/>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112540</xdr:rowOff>
    </xdr:from>
    <xdr:ext cx="736600" cy="259045"/>
    <xdr:sp macro="" textlink="">
      <xdr:nvSpPr>
        <xdr:cNvPr id="431" name="テキスト ボックス 430"/>
        <xdr:cNvSpPr txBox="1"/>
      </xdr:nvSpPr>
      <xdr:spPr>
        <a:xfrm>
          <a:off x="15290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24130</xdr:rowOff>
    </xdr:from>
    <xdr:to>
      <xdr:col>21</xdr:col>
      <xdr:colOff>361950</xdr:colOff>
      <xdr:row>79</xdr:row>
      <xdr:rowOff>106426</xdr:rowOff>
    </xdr:to>
    <xdr:cxnSp macro="">
      <xdr:nvCxnSpPr>
        <xdr:cNvPr id="432" name="直線コネクタ 431"/>
        <xdr:cNvCxnSpPr/>
      </xdr:nvCxnSpPr>
      <xdr:spPr>
        <a:xfrm flipV="1">
          <a:off x="13893800" y="1356868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3" name="フローチャート : 判断 432"/>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126255</xdr:rowOff>
    </xdr:from>
    <xdr:ext cx="762000" cy="259045"/>
    <xdr:sp macro="" textlink="">
      <xdr:nvSpPr>
        <xdr:cNvPr id="434" name="テキスト ボックス 433"/>
        <xdr:cNvSpPr txBox="1"/>
      </xdr:nvSpPr>
      <xdr:spPr>
        <a:xfrm>
          <a:off x="14401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106426</xdr:rowOff>
    </xdr:from>
    <xdr:to>
      <xdr:col>20</xdr:col>
      <xdr:colOff>158750</xdr:colOff>
      <xdr:row>79</xdr:row>
      <xdr:rowOff>143002</xdr:rowOff>
    </xdr:to>
    <xdr:cxnSp macro="">
      <xdr:nvCxnSpPr>
        <xdr:cNvPr id="435" name="直線コネクタ 434"/>
        <xdr:cNvCxnSpPr/>
      </xdr:nvCxnSpPr>
      <xdr:spPr>
        <a:xfrm flipV="1">
          <a:off x="13004800" y="136509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6" name="フローチャート : 判断 435"/>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85107</xdr:rowOff>
    </xdr:from>
    <xdr:ext cx="762000" cy="259045"/>
    <xdr:sp macro="" textlink="">
      <xdr:nvSpPr>
        <xdr:cNvPr id="437" name="テキスト ボックス 436"/>
        <xdr:cNvSpPr txBox="1"/>
      </xdr:nvSpPr>
      <xdr:spPr>
        <a:xfrm>
          <a:off x="13512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96774</xdr:rowOff>
    </xdr:from>
    <xdr:to>
      <xdr:col>19</xdr:col>
      <xdr:colOff>6350</xdr:colOff>
      <xdr:row>78</xdr:row>
      <xdr:rowOff>26924</xdr:rowOff>
    </xdr:to>
    <xdr:sp macro="" textlink="">
      <xdr:nvSpPr>
        <xdr:cNvPr id="438" name="フローチャート : 判断 437"/>
        <xdr:cNvSpPr/>
      </xdr:nvSpPr>
      <xdr:spPr>
        <a:xfrm>
          <a:off x="12954000" y="132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37101</xdr:rowOff>
    </xdr:from>
    <xdr:ext cx="762000" cy="259045"/>
    <xdr:sp macro="" textlink="">
      <xdr:nvSpPr>
        <xdr:cNvPr id="439" name="テキスト ボックス 438"/>
        <xdr:cNvSpPr txBox="1"/>
      </xdr:nvSpPr>
      <xdr:spPr>
        <a:xfrm>
          <a:off x="12623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53339</xdr:rowOff>
    </xdr:from>
    <xdr:to>
      <xdr:col>24</xdr:col>
      <xdr:colOff>82550</xdr:colOff>
      <xdr:row>78</xdr:row>
      <xdr:rowOff>154939</xdr:rowOff>
    </xdr:to>
    <xdr:sp macro="" textlink="">
      <xdr:nvSpPr>
        <xdr:cNvPr id="445" name="円/楕円 444"/>
        <xdr:cNvSpPr/>
      </xdr:nvSpPr>
      <xdr:spPr>
        <a:xfrm>
          <a:off x="164592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25416</xdr:rowOff>
    </xdr:from>
    <xdr:ext cx="762000" cy="259045"/>
    <xdr:sp macro="" textlink="">
      <xdr:nvSpPr>
        <xdr:cNvPr id="446" name="公債費以外該当値テキスト"/>
        <xdr:cNvSpPr txBox="1"/>
      </xdr:nvSpPr>
      <xdr:spPr>
        <a:xfrm>
          <a:off x="165989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55626</xdr:rowOff>
    </xdr:from>
    <xdr:to>
      <xdr:col>22</xdr:col>
      <xdr:colOff>615950</xdr:colOff>
      <xdr:row>79</xdr:row>
      <xdr:rowOff>157226</xdr:rowOff>
    </xdr:to>
    <xdr:sp macro="" textlink="">
      <xdr:nvSpPr>
        <xdr:cNvPr id="447" name="円/楕円 446"/>
        <xdr:cNvSpPr/>
      </xdr:nvSpPr>
      <xdr:spPr>
        <a:xfrm>
          <a:off x="15621000" y="1360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142003</xdr:rowOff>
    </xdr:from>
    <xdr:ext cx="736600" cy="259045"/>
    <xdr:sp macro="" textlink="">
      <xdr:nvSpPr>
        <xdr:cNvPr id="448" name="テキスト ボックス 447"/>
        <xdr:cNvSpPr txBox="1"/>
      </xdr:nvSpPr>
      <xdr:spPr>
        <a:xfrm>
          <a:off x="15290800" y="13686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144780</xdr:rowOff>
    </xdr:from>
    <xdr:to>
      <xdr:col>21</xdr:col>
      <xdr:colOff>412750</xdr:colOff>
      <xdr:row>79</xdr:row>
      <xdr:rowOff>74930</xdr:rowOff>
    </xdr:to>
    <xdr:sp macro="" textlink="">
      <xdr:nvSpPr>
        <xdr:cNvPr id="449" name="円/楕円 448"/>
        <xdr:cNvSpPr/>
      </xdr:nvSpPr>
      <xdr:spPr>
        <a:xfrm>
          <a:off x="14732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59707</xdr:rowOff>
    </xdr:from>
    <xdr:ext cx="762000" cy="259045"/>
    <xdr:sp macro="" textlink="">
      <xdr:nvSpPr>
        <xdr:cNvPr id="450" name="テキスト ボックス 449"/>
        <xdr:cNvSpPr txBox="1"/>
      </xdr:nvSpPr>
      <xdr:spPr>
        <a:xfrm>
          <a:off x="144018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55626</xdr:rowOff>
    </xdr:from>
    <xdr:to>
      <xdr:col>20</xdr:col>
      <xdr:colOff>209550</xdr:colOff>
      <xdr:row>79</xdr:row>
      <xdr:rowOff>157226</xdr:rowOff>
    </xdr:to>
    <xdr:sp macro="" textlink="">
      <xdr:nvSpPr>
        <xdr:cNvPr id="451" name="円/楕円 450"/>
        <xdr:cNvSpPr/>
      </xdr:nvSpPr>
      <xdr:spPr>
        <a:xfrm>
          <a:off x="13843000" y="1360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142003</xdr:rowOff>
    </xdr:from>
    <xdr:ext cx="762000" cy="259045"/>
    <xdr:sp macro="" textlink="">
      <xdr:nvSpPr>
        <xdr:cNvPr id="452" name="テキスト ボックス 451"/>
        <xdr:cNvSpPr txBox="1"/>
      </xdr:nvSpPr>
      <xdr:spPr>
        <a:xfrm>
          <a:off x="13512800" y="13686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92202</xdr:rowOff>
    </xdr:from>
    <xdr:to>
      <xdr:col>19</xdr:col>
      <xdr:colOff>6350</xdr:colOff>
      <xdr:row>80</xdr:row>
      <xdr:rowOff>22352</xdr:rowOff>
    </xdr:to>
    <xdr:sp macro="" textlink="">
      <xdr:nvSpPr>
        <xdr:cNvPr id="453" name="円/楕円 452"/>
        <xdr:cNvSpPr/>
      </xdr:nvSpPr>
      <xdr:spPr>
        <a:xfrm>
          <a:off x="12954000" y="1363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7129</xdr:rowOff>
    </xdr:from>
    <xdr:ext cx="762000" cy="259045"/>
    <xdr:sp macro="" textlink="">
      <xdr:nvSpPr>
        <xdr:cNvPr id="454" name="テキスト ボックス 453"/>
        <xdr:cNvSpPr txBox="1"/>
      </xdr:nvSpPr>
      <xdr:spPr>
        <a:xfrm>
          <a:off x="12623800" y="1372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東京都日野市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101587</xdr:rowOff>
    </xdr:from>
    <xdr:to>
      <xdr:col>4</xdr:col>
      <xdr:colOff>1117600</xdr:colOff>
      <xdr:row>17</xdr:row>
      <xdr:rowOff>105702</xdr:rowOff>
    </xdr:to>
    <xdr:cxnSp macro="">
      <xdr:nvCxnSpPr>
        <xdr:cNvPr id="48" name="直線コネクタ 47"/>
        <xdr:cNvCxnSpPr/>
      </xdr:nvCxnSpPr>
      <xdr:spPr bwMode="auto">
        <a:xfrm>
          <a:off x="5003800" y="3063862"/>
          <a:ext cx="647700" cy="4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3809</xdr:rowOff>
    </xdr:from>
    <xdr:ext cx="762000" cy="259045"/>
    <xdr:sp macro="" textlink="">
      <xdr:nvSpPr>
        <xdr:cNvPr id="49" name="人口1人当たり決算額の推移平均値テキスト130"/>
        <xdr:cNvSpPr txBox="1"/>
      </xdr:nvSpPr>
      <xdr:spPr>
        <a:xfrm>
          <a:off x="5740400" y="279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101587</xdr:rowOff>
    </xdr:from>
    <xdr:to>
      <xdr:col>4</xdr:col>
      <xdr:colOff>469900</xdr:colOff>
      <xdr:row>17</xdr:row>
      <xdr:rowOff>101907</xdr:rowOff>
    </xdr:to>
    <xdr:cxnSp macro="">
      <xdr:nvCxnSpPr>
        <xdr:cNvPr id="51" name="直線コネクタ 50"/>
        <xdr:cNvCxnSpPr/>
      </xdr:nvCxnSpPr>
      <xdr:spPr bwMode="auto">
        <a:xfrm flipV="1">
          <a:off x="4305300" y="3063862"/>
          <a:ext cx="698500" cy="3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100659</xdr:rowOff>
    </xdr:from>
    <xdr:ext cx="736600" cy="259045"/>
    <xdr:sp macro="" textlink="">
      <xdr:nvSpPr>
        <xdr:cNvPr id="53" name="テキスト ボックス 52"/>
        <xdr:cNvSpPr txBox="1"/>
      </xdr:nvSpPr>
      <xdr:spPr>
        <a:xfrm>
          <a:off x="4622800" y="2720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65240</xdr:rowOff>
    </xdr:from>
    <xdr:to>
      <xdr:col>3</xdr:col>
      <xdr:colOff>904875</xdr:colOff>
      <xdr:row>17</xdr:row>
      <xdr:rowOff>101907</xdr:rowOff>
    </xdr:to>
    <xdr:cxnSp macro="">
      <xdr:nvCxnSpPr>
        <xdr:cNvPr id="54" name="直線コネクタ 53"/>
        <xdr:cNvCxnSpPr/>
      </xdr:nvCxnSpPr>
      <xdr:spPr bwMode="auto">
        <a:xfrm>
          <a:off x="3606800" y="3027515"/>
          <a:ext cx="698500" cy="366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78188</xdr:rowOff>
    </xdr:from>
    <xdr:ext cx="762000" cy="259045"/>
    <xdr:sp macro="" textlink="">
      <xdr:nvSpPr>
        <xdr:cNvPr id="56" name="テキスト ボックス 55"/>
        <xdr:cNvSpPr txBox="1"/>
      </xdr:nvSpPr>
      <xdr:spPr>
        <a:xfrm>
          <a:off x="3924300" y="26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37419</xdr:rowOff>
    </xdr:from>
    <xdr:to>
      <xdr:col>3</xdr:col>
      <xdr:colOff>206375</xdr:colOff>
      <xdr:row>17</xdr:row>
      <xdr:rowOff>65240</xdr:rowOff>
    </xdr:to>
    <xdr:cxnSp macro="">
      <xdr:nvCxnSpPr>
        <xdr:cNvPr id="57" name="直線コネクタ 56"/>
        <xdr:cNvCxnSpPr/>
      </xdr:nvCxnSpPr>
      <xdr:spPr bwMode="auto">
        <a:xfrm>
          <a:off x="2908300" y="2999694"/>
          <a:ext cx="698500" cy="278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26273</xdr:rowOff>
    </xdr:from>
    <xdr:ext cx="762000" cy="259045"/>
    <xdr:sp macro="" textlink="">
      <xdr:nvSpPr>
        <xdr:cNvPr id="59" name="テキスト ボックス 58"/>
        <xdr:cNvSpPr txBox="1"/>
      </xdr:nvSpPr>
      <xdr:spPr>
        <a:xfrm>
          <a:off x="3225800" y="264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160424</xdr:rowOff>
    </xdr:from>
    <xdr:to>
      <xdr:col>2</xdr:col>
      <xdr:colOff>692150</xdr:colOff>
      <xdr:row>17</xdr:row>
      <xdr:rowOff>90574</xdr:rowOff>
    </xdr:to>
    <xdr:sp macro="" textlink="">
      <xdr:nvSpPr>
        <xdr:cNvPr id="60" name="フローチャート : 判断 59"/>
        <xdr:cNvSpPr/>
      </xdr:nvSpPr>
      <xdr:spPr bwMode="auto">
        <a:xfrm>
          <a:off x="2857500" y="2951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75351</xdr:rowOff>
    </xdr:from>
    <xdr:ext cx="762000" cy="259045"/>
    <xdr:sp macro="" textlink="">
      <xdr:nvSpPr>
        <xdr:cNvPr id="61" name="テキスト ボックス 60"/>
        <xdr:cNvSpPr txBox="1"/>
      </xdr:nvSpPr>
      <xdr:spPr>
        <a:xfrm>
          <a:off x="2527300" y="303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60,899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54902</xdr:rowOff>
    </xdr:from>
    <xdr:to>
      <xdr:col>5</xdr:col>
      <xdr:colOff>34925</xdr:colOff>
      <xdr:row>17</xdr:row>
      <xdr:rowOff>156502</xdr:rowOff>
    </xdr:to>
    <xdr:sp macro="" textlink="">
      <xdr:nvSpPr>
        <xdr:cNvPr id="67" name="円/楕円 66"/>
        <xdr:cNvSpPr/>
      </xdr:nvSpPr>
      <xdr:spPr bwMode="auto">
        <a:xfrm>
          <a:off x="5600700" y="3017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26979</xdr:rowOff>
    </xdr:from>
    <xdr:ext cx="762000" cy="259045"/>
    <xdr:sp macro="" textlink="">
      <xdr:nvSpPr>
        <xdr:cNvPr id="68" name="人口1人当たり決算額の推移該当値テキスト130"/>
        <xdr:cNvSpPr txBox="1"/>
      </xdr:nvSpPr>
      <xdr:spPr>
        <a:xfrm>
          <a:off x="5740400" y="2989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58,015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50787</xdr:rowOff>
    </xdr:from>
    <xdr:to>
      <xdr:col>4</xdr:col>
      <xdr:colOff>520700</xdr:colOff>
      <xdr:row>17</xdr:row>
      <xdr:rowOff>152387</xdr:rowOff>
    </xdr:to>
    <xdr:sp macro="" textlink="">
      <xdr:nvSpPr>
        <xdr:cNvPr id="69" name="円/楕円 68"/>
        <xdr:cNvSpPr/>
      </xdr:nvSpPr>
      <xdr:spPr bwMode="auto">
        <a:xfrm>
          <a:off x="4953000" y="30130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137164</xdr:rowOff>
    </xdr:from>
    <xdr:ext cx="736600" cy="259045"/>
    <xdr:sp macro="" textlink="">
      <xdr:nvSpPr>
        <xdr:cNvPr id="70" name="テキスト ボックス 69"/>
        <xdr:cNvSpPr txBox="1"/>
      </xdr:nvSpPr>
      <xdr:spPr>
        <a:xfrm>
          <a:off x="4622800" y="3099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58,195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51107</xdr:rowOff>
    </xdr:from>
    <xdr:to>
      <xdr:col>3</xdr:col>
      <xdr:colOff>955675</xdr:colOff>
      <xdr:row>17</xdr:row>
      <xdr:rowOff>152707</xdr:rowOff>
    </xdr:to>
    <xdr:sp macro="" textlink="">
      <xdr:nvSpPr>
        <xdr:cNvPr id="71" name="円/楕円 70"/>
        <xdr:cNvSpPr/>
      </xdr:nvSpPr>
      <xdr:spPr bwMode="auto">
        <a:xfrm>
          <a:off x="4254500" y="30133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137484</xdr:rowOff>
    </xdr:from>
    <xdr:ext cx="762000" cy="259045"/>
    <xdr:sp macro="" textlink="">
      <xdr:nvSpPr>
        <xdr:cNvPr id="72" name="テキスト ボックス 71"/>
        <xdr:cNvSpPr txBox="1"/>
      </xdr:nvSpPr>
      <xdr:spPr>
        <a:xfrm>
          <a:off x="3924300" y="309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58,181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14440</xdr:rowOff>
    </xdr:from>
    <xdr:to>
      <xdr:col>3</xdr:col>
      <xdr:colOff>257175</xdr:colOff>
      <xdr:row>17</xdr:row>
      <xdr:rowOff>116040</xdr:rowOff>
    </xdr:to>
    <xdr:sp macro="" textlink="">
      <xdr:nvSpPr>
        <xdr:cNvPr id="73" name="円/楕円 72"/>
        <xdr:cNvSpPr/>
      </xdr:nvSpPr>
      <xdr:spPr bwMode="auto">
        <a:xfrm>
          <a:off x="3556000" y="2976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100817</xdr:rowOff>
    </xdr:from>
    <xdr:ext cx="762000" cy="259045"/>
    <xdr:sp macro="" textlink="">
      <xdr:nvSpPr>
        <xdr:cNvPr id="74" name="テキスト ボックス 73"/>
        <xdr:cNvSpPr txBox="1"/>
      </xdr:nvSpPr>
      <xdr:spPr>
        <a:xfrm>
          <a:off x="3225800" y="306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59,785</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158069</xdr:rowOff>
    </xdr:from>
    <xdr:to>
      <xdr:col>2</xdr:col>
      <xdr:colOff>692150</xdr:colOff>
      <xdr:row>17</xdr:row>
      <xdr:rowOff>88219</xdr:rowOff>
    </xdr:to>
    <xdr:sp macro="" textlink="">
      <xdr:nvSpPr>
        <xdr:cNvPr id="75" name="円/楕円 74"/>
        <xdr:cNvSpPr/>
      </xdr:nvSpPr>
      <xdr:spPr bwMode="auto">
        <a:xfrm>
          <a:off x="2857500" y="29488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98396</xdr:rowOff>
    </xdr:from>
    <xdr:ext cx="762000" cy="259045"/>
    <xdr:sp macro="" textlink="">
      <xdr:nvSpPr>
        <xdr:cNvPr id="76" name="テキスト ボックス 75"/>
        <xdr:cNvSpPr txBox="1"/>
      </xdr:nvSpPr>
      <xdr:spPr>
        <a:xfrm>
          <a:off x="2527300" y="2717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163837</xdr:rowOff>
    </xdr:from>
    <xdr:to>
      <xdr:col>4</xdr:col>
      <xdr:colOff>1117600</xdr:colOff>
      <xdr:row>37</xdr:row>
      <xdr:rowOff>204463</xdr:rowOff>
    </xdr:to>
    <xdr:cxnSp macro="">
      <xdr:nvCxnSpPr>
        <xdr:cNvPr id="111" name="直線コネクタ 110"/>
        <xdr:cNvCxnSpPr/>
      </xdr:nvCxnSpPr>
      <xdr:spPr bwMode="auto">
        <a:xfrm>
          <a:off x="5003800" y="7288537"/>
          <a:ext cx="647700" cy="406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211665</xdr:rowOff>
    </xdr:from>
    <xdr:ext cx="762000" cy="259045"/>
    <xdr:sp macro="" textlink="">
      <xdr:nvSpPr>
        <xdr:cNvPr id="112" name="人口1人当たり決算額の推移平均値テキスト445"/>
        <xdr:cNvSpPr txBox="1"/>
      </xdr:nvSpPr>
      <xdr:spPr>
        <a:xfrm>
          <a:off x="5740400" y="6822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110508</xdr:rowOff>
    </xdr:from>
    <xdr:to>
      <xdr:col>4</xdr:col>
      <xdr:colOff>469900</xdr:colOff>
      <xdr:row>37</xdr:row>
      <xdr:rowOff>163837</xdr:rowOff>
    </xdr:to>
    <xdr:cxnSp macro="">
      <xdr:nvCxnSpPr>
        <xdr:cNvPr id="114" name="直線コネクタ 113"/>
        <xdr:cNvCxnSpPr/>
      </xdr:nvCxnSpPr>
      <xdr:spPr bwMode="auto">
        <a:xfrm>
          <a:off x="4305300" y="7235208"/>
          <a:ext cx="698500" cy="533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88536</xdr:rowOff>
    </xdr:from>
    <xdr:ext cx="736600" cy="259045"/>
    <xdr:sp macro="" textlink="">
      <xdr:nvSpPr>
        <xdr:cNvPr id="116" name="テキスト ボックス 115"/>
        <xdr:cNvSpPr txBox="1"/>
      </xdr:nvSpPr>
      <xdr:spPr>
        <a:xfrm>
          <a:off x="4622800" y="6698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87583</xdr:rowOff>
    </xdr:from>
    <xdr:to>
      <xdr:col>3</xdr:col>
      <xdr:colOff>904875</xdr:colOff>
      <xdr:row>37</xdr:row>
      <xdr:rowOff>110508</xdr:rowOff>
    </xdr:to>
    <xdr:cxnSp macro="">
      <xdr:nvCxnSpPr>
        <xdr:cNvPr id="117" name="直線コネクタ 116"/>
        <xdr:cNvCxnSpPr/>
      </xdr:nvCxnSpPr>
      <xdr:spPr bwMode="auto">
        <a:xfrm>
          <a:off x="3606800" y="7212283"/>
          <a:ext cx="698500" cy="22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30798</xdr:rowOff>
    </xdr:from>
    <xdr:ext cx="762000" cy="259045"/>
    <xdr:sp macro="" textlink="">
      <xdr:nvSpPr>
        <xdr:cNvPr id="119" name="テキスト ボックス 118"/>
        <xdr:cNvSpPr txBox="1"/>
      </xdr:nvSpPr>
      <xdr:spPr>
        <a:xfrm>
          <a:off x="3924300" y="6641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87583</xdr:rowOff>
    </xdr:from>
    <xdr:to>
      <xdr:col>3</xdr:col>
      <xdr:colOff>206375</xdr:colOff>
      <xdr:row>37</xdr:row>
      <xdr:rowOff>99307</xdr:rowOff>
    </xdr:to>
    <xdr:cxnSp macro="">
      <xdr:nvCxnSpPr>
        <xdr:cNvPr id="120" name="直線コネクタ 119"/>
        <xdr:cNvCxnSpPr/>
      </xdr:nvCxnSpPr>
      <xdr:spPr bwMode="auto">
        <a:xfrm flipV="1">
          <a:off x="2908300" y="7212283"/>
          <a:ext cx="698500" cy="117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337122</xdr:rowOff>
    </xdr:from>
    <xdr:ext cx="762000" cy="259045"/>
    <xdr:sp macro="" textlink="">
      <xdr:nvSpPr>
        <xdr:cNvPr id="122" name="テキスト ボックス 121"/>
        <xdr:cNvSpPr txBox="1"/>
      </xdr:nvSpPr>
      <xdr:spPr>
        <a:xfrm>
          <a:off x="32258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11212</xdr:rowOff>
    </xdr:from>
    <xdr:to>
      <xdr:col>2</xdr:col>
      <xdr:colOff>692150</xdr:colOff>
      <xdr:row>36</xdr:row>
      <xdr:rowOff>112812</xdr:rowOff>
    </xdr:to>
    <xdr:sp macro="" textlink="">
      <xdr:nvSpPr>
        <xdr:cNvPr id="123" name="フローチャート : 判断 122"/>
        <xdr:cNvSpPr/>
      </xdr:nvSpPr>
      <xdr:spPr bwMode="auto">
        <a:xfrm>
          <a:off x="2857500" y="69644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122989</xdr:rowOff>
    </xdr:from>
    <xdr:ext cx="762000" cy="259045"/>
    <xdr:sp macro="" textlink="">
      <xdr:nvSpPr>
        <xdr:cNvPr id="124" name="テキスト ボックス 123"/>
        <xdr:cNvSpPr txBox="1"/>
      </xdr:nvSpPr>
      <xdr:spPr>
        <a:xfrm>
          <a:off x="2527300" y="6733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153663</xdr:rowOff>
    </xdr:from>
    <xdr:to>
      <xdr:col>5</xdr:col>
      <xdr:colOff>34925</xdr:colOff>
      <xdr:row>37</xdr:row>
      <xdr:rowOff>255263</xdr:rowOff>
    </xdr:to>
    <xdr:sp macro="" textlink="">
      <xdr:nvSpPr>
        <xdr:cNvPr id="130" name="円/楕円 129"/>
        <xdr:cNvSpPr/>
      </xdr:nvSpPr>
      <xdr:spPr bwMode="auto">
        <a:xfrm>
          <a:off x="5600700" y="72783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62240</xdr:rowOff>
    </xdr:from>
    <xdr:ext cx="762000" cy="259045"/>
    <xdr:sp macro="" textlink="">
      <xdr:nvSpPr>
        <xdr:cNvPr id="131" name="人口1人当たり決算額の推移該当値テキスト445"/>
        <xdr:cNvSpPr txBox="1"/>
      </xdr:nvSpPr>
      <xdr:spPr>
        <a:xfrm>
          <a:off x="5740400" y="7186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113037</xdr:rowOff>
    </xdr:from>
    <xdr:to>
      <xdr:col>4</xdr:col>
      <xdr:colOff>520700</xdr:colOff>
      <xdr:row>37</xdr:row>
      <xdr:rowOff>214637</xdr:rowOff>
    </xdr:to>
    <xdr:sp macro="" textlink="">
      <xdr:nvSpPr>
        <xdr:cNvPr id="132" name="円/楕円 131"/>
        <xdr:cNvSpPr/>
      </xdr:nvSpPr>
      <xdr:spPr bwMode="auto">
        <a:xfrm>
          <a:off x="4953000" y="72377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199414</xdr:rowOff>
    </xdr:from>
    <xdr:ext cx="736600" cy="259045"/>
    <xdr:sp macro="" textlink="">
      <xdr:nvSpPr>
        <xdr:cNvPr id="133" name="テキスト ボックス 132"/>
        <xdr:cNvSpPr txBox="1"/>
      </xdr:nvSpPr>
      <xdr:spPr>
        <a:xfrm>
          <a:off x="4622800" y="7324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59708</xdr:rowOff>
    </xdr:from>
    <xdr:to>
      <xdr:col>3</xdr:col>
      <xdr:colOff>955675</xdr:colOff>
      <xdr:row>37</xdr:row>
      <xdr:rowOff>161308</xdr:rowOff>
    </xdr:to>
    <xdr:sp macro="" textlink="">
      <xdr:nvSpPr>
        <xdr:cNvPr id="134" name="円/楕円 133"/>
        <xdr:cNvSpPr/>
      </xdr:nvSpPr>
      <xdr:spPr bwMode="auto">
        <a:xfrm>
          <a:off x="4254500" y="71844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146085</xdr:rowOff>
    </xdr:from>
    <xdr:ext cx="762000" cy="259045"/>
    <xdr:sp macro="" textlink="">
      <xdr:nvSpPr>
        <xdr:cNvPr id="135" name="テキスト ボックス 134"/>
        <xdr:cNvSpPr txBox="1"/>
      </xdr:nvSpPr>
      <xdr:spPr>
        <a:xfrm>
          <a:off x="3924300" y="7270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36783</xdr:rowOff>
    </xdr:from>
    <xdr:to>
      <xdr:col>3</xdr:col>
      <xdr:colOff>257175</xdr:colOff>
      <xdr:row>37</xdr:row>
      <xdr:rowOff>138383</xdr:rowOff>
    </xdr:to>
    <xdr:sp macro="" textlink="">
      <xdr:nvSpPr>
        <xdr:cNvPr id="136" name="円/楕円 135"/>
        <xdr:cNvSpPr/>
      </xdr:nvSpPr>
      <xdr:spPr bwMode="auto">
        <a:xfrm>
          <a:off x="3556000" y="71614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123160</xdr:rowOff>
    </xdr:from>
    <xdr:ext cx="762000" cy="259045"/>
    <xdr:sp macro="" textlink="">
      <xdr:nvSpPr>
        <xdr:cNvPr id="137" name="テキスト ボックス 136"/>
        <xdr:cNvSpPr txBox="1"/>
      </xdr:nvSpPr>
      <xdr:spPr>
        <a:xfrm>
          <a:off x="3225800" y="7247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2,207</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48507</xdr:rowOff>
    </xdr:from>
    <xdr:to>
      <xdr:col>2</xdr:col>
      <xdr:colOff>692150</xdr:colOff>
      <xdr:row>37</xdr:row>
      <xdr:rowOff>150107</xdr:rowOff>
    </xdr:to>
    <xdr:sp macro="" textlink="">
      <xdr:nvSpPr>
        <xdr:cNvPr id="138" name="円/楕円 137"/>
        <xdr:cNvSpPr/>
      </xdr:nvSpPr>
      <xdr:spPr bwMode="auto">
        <a:xfrm>
          <a:off x="2857500" y="71732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134884</xdr:rowOff>
    </xdr:from>
    <xdr:ext cx="762000" cy="259045"/>
    <xdr:sp macro="" textlink="">
      <xdr:nvSpPr>
        <xdr:cNvPr id="139" name="テキスト ボックス 138"/>
        <xdr:cNvSpPr txBox="1"/>
      </xdr:nvSpPr>
      <xdr:spPr>
        <a:xfrm>
          <a:off x="2527300" y="7259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200" b="0" i="0" baseline="0">
              <a:solidFill>
                <a:schemeClr val="dk1"/>
              </a:solidFill>
              <a:effectLst/>
              <a:latin typeface="+mn-lt"/>
              <a:ea typeface="+mn-ea"/>
              <a:cs typeface="+mn-cs"/>
            </a:rPr>
            <a:t>平成２６年度の数値は他の年度に比べ、</a:t>
          </a:r>
          <a:r>
            <a:rPr lang="ja-JP" altLang="ja-JP" sz="1200" b="0" i="0" baseline="0">
              <a:solidFill>
                <a:schemeClr val="dk1"/>
              </a:solidFill>
              <a:effectLst/>
              <a:latin typeface="+mn-lt"/>
              <a:ea typeface="+mn-ea"/>
              <a:cs typeface="+mn-cs"/>
            </a:rPr>
            <a:t>財政調整基金</a:t>
          </a:r>
          <a:r>
            <a:rPr lang="ja-JP" altLang="en-US" sz="1200" b="0" i="0" baseline="0">
              <a:solidFill>
                <a:schemeClr val="dk1"/>
              </a:solidFill>
              <a:effectLst/>
              <a:latin typeface="+mn-lt"/>
              <a:ea typeface="+mn-ea"/>
              <a:cs typeface="+mn-cs"/>
            </a:rPr>
            <a:t>を</a:t>
          </a:r>
          <a:r>
            <a:rPr lang="ja-JP" altLang="ja-JP" sz="1200" b="0" i="0" baseline="0">
              <a:solidFill>
                <a:schemeClr val="dk1"/>
              </a:solidFill>
              <a:effectLst/>
              <a:latin typeface="+mn-lt"/>
              <a:ea typeface="+mn-ea"/>
              <a:cs typeface="+mn-cs"/>
            </a:rPr>
            <a:t>積み増し</a:t>
          </a:r>
          <a:r>
            <a:rPr lang="ja-JP" altLang="en-US" sz="1200" b="0" i="0" baseline="0">
              <a:solidFill>
                <a:schemeClr val="dk1"/>
              </a:solidFill>
              <a:effectLst/>
              <a:latin typeface="+mn-lt"/>
              <a:ea typeface="+mn-ea"/>
              <a:cs typeface="+mn-cs"/>
            </a:rPr>
            <a:t>する等高い水準となっているが、これは消費税率引き上げによる地方消費税交付金の増ならびに企業業績の回復による法人税割の増の影響によるところが大きい。ただし、法人税割は今後一部国税化されることもあり、今回の結果は一時的なものである可能性が否定できない。</a:t>
          </a:r>
          <a:endParaRPr lang="en-US" altLang="ja-JP" sz="1200" b="0" i="0" baseline="0">
            <a:solidFill>
              <a:schemeClr val="dk1"/>
            </a:solidFill>
            <a:effectLst/>
            <a:latin typeface="+mn-lt"/>
            <a:ea typeface="+mn-ea"/>
            <a:cs typeface="+mn-cs"/>
          </a:endParaRPr>
        </a:p>
        <a:p>
          <a:pPr rtl="0"/>
          <a:r>
            <a:rPr lang="ja-JP" altLang="ja-JP" sz="1200" b="0" i="0" baseline="0">
              <a:solidFill>
                <a:schemeClr val="dk1"/>
              </a:solidFill>
              <a:effectLst/>
              <a:latin typeface="+mn-lt"/>
              <a:ea typeface="+mn-ea"/>
              <a:cs typeface="+mn-cs"/>
            </a:rPr>
            <a:t>先行きが不透明な経済情勢の中</a:t>
          </a:r>
          <a:r>
            <a:rPr lang="ja-JP" altLang="ja-JP" sz="105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今後も</a:t>
          </a:r>
          <a:r>
            <a:rPr lang="ja-JP" altLang="ja-JP" sz="1200" b="0" i="0" baseline="0">
              <a:solidFill>
                <a:schemeClr val="dk1"/>
              </a:solidFill>
              <a:effectLst/>
              <a:latin typeface="+mn-lt"/>
              <a:ea typeface="+mn-ea"/>
              <a:cs typeface="+mn-cs"/>
            </a:rPr>
            <a:t>適正比率</a:t>
          </a:r>
          <a:r>
            <a:rPr lang="ja-JP" altLang="en-US" sz="1200" b="0" i="0" baseline="0">
              <a:solidFill>
                <a:schemeClr val="dk1"/>
              </a:solidFill>
              <a:effectLst/>
              <a:latin typeface="+mn-lt"/>
              <a:ea typeface="+mn-ea"/>
              <a:cs typeface="+mn-cs"/>
            </a:rPr>
            <a:t>の維持を目指し、</a:t>
          </a:r>
          <a:r>
            <a:rPr lang="ja-JP" altLang="ja-JP" sz="1200" b="0" i="0" baseline="0">
              <a:solidFill>
                <a:schemeClr val="dk1"/>
              </a:solidFill>
              <a:effectLst/>
              <a:latin typeface="+mn-lt"/>
              <a:ea typeface="+mn-ea"/>
              <a:cs typeface="+mn-cs"/>
            </a:rPr>
            <a:t>計画的な予算執行に伴う歳出抑制</a:t>
          </a:r>
          <a:r>
            <a:rPr lang="ja-JP" altLang="en-US" sz="1200" b="0" i="0" baseline="0">
              <a:solidFill>
                <a:schemeClr val="dk1"/>
              </a:solidFill>
              <a:effectLst/>
              <a:latin typeface="+mn-lt"/>
              <a:ea typeface="+mn-ea"/>
              <a:cs typeface="+mn-cs"/>
            </a:rPr>
            <a:t>と</a:t>
          </a:r>
          <a:r>
            <a:rPr lang="ja-JP" altLang="ja-JP" sz="1200" b="0" i="0" baseline="0">
              <a:solidFill>
                <a:schemeClr val="dk1"/>
              </a:solidFill>
              <a:effectLst/>
              <a:latin typeface="+mn-lt"/>
              <a:ea typeface="+mn-ea"/>
              <a:cs typeface="+mn-cs"/>
            </a:rPr>
            <a:t>、持続可能な市政運営に向けた財源確保</a:t>
          </a:r>
          <a:r>
            <a:rPr lang="ja-JP" altLang="en-US" sz="1200" b="0" i="0" baseline="0">
              <a:solidFill>
                <a:schemeClr val="dk1"/>
              </a:solidFill>
              <a:effectLst/>
              <a:latin typeface="+mn-lt"/>
              <a:ea typeface="+mn-ea"/>
              <a:cs typeface="+mn-cs"/>
            </a:rPr>
            <a:t>に努めていく</a:t>
          </a:r>
          <a:r>
            <a:rPr lang="ja-JP" altLang="ja-JP" sz="1200" b="0" i="0" baseline="0">
              <a:solidFill>
                <a:schemeClr val="dk1"/>
              </a:solidFill>
              <a:effectLst/>
              <a:latin typeface="+mn-lt"/>
              <a:ea typeface="+mn-ea"/>
              <a:cs typeface="+mn-cs"/>
            </a:rPr>
            <a:t>。</a:t>
          </a:r>
          <a:endParaRPr lang="ja-JP" altLang="ja-JP" sz="1600">
            <a:effectLst/>
          </a:endParaRPr>
        </a:p>
        <a:p>
          <a:endParaRPr kumimoji="1" lang="ja-JP" altLang="en-US" sz="18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近年では、一般会計や公営企業会計等を含めた全ての会計において、概ね適正な数値となっている。</a:t>
          </a:r>
          <a:endParaRPr lang="ja-JP" altLang="ja-JP" sz="1400">
            <a:effectLst/>
          </a:endParaRPr>
        </a:p>
        <a:p>
          <a:pPr rtl="0"/>
          <a:r>
            <a:rPr lang="ja-JP" altLang="en-US" sz="1100" b="0" i="0" baseline="0">
              <a:solidFill>
                <a:schemeClr val="dk1"/>
              </a:solidFill>
              <a:effectLst/>
              <a:latin typeface="+mn-lt"/>
              <a:ea typeface="+mn-ea"/>
              <a:cs typeface="+mn-cs"/>
            </a:rPr>
            <a:t>　ただし、平成２６年度については、後期高齢者医療特別会計で、改定に伴う保険料収入の増による数値の改善があった一方で、介護保険特別会計において、新たなグループホーム開設等に伴う介護給付費の増による数値の悪化がみられる等、前年度から数値が上下した項目が多くあっ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また、</a:t>
          </a:r>
          <a:r>
            <a:rPr lang="ja-JP" altLang="ja-JP" sz="1100" b="0" i="0" baseline="0">
              <a:solidFill>
                <a:schemeClr val="dk1"/>
              </a:solidFill>
              <a:effectLst/>
              <a:latin typeface="+mn-lt"/>
              <a:ea typeface="+mn-ea"/>
              <a:cs typeface="+mn-cs"/>
            </a:rPr>
            <a:t>市立病院に</a:t>
          </a:r>
          <a:r>
            <a:rPr lang="ja-JP" altLang="en-US" sz="1100" b="0" i="0" baseline="0">
              <a:solidFill>
                <a:schemeClr val="dk1"/>
              </a:solidFill>
              <a:effectLst/>
              <a:latin typeface="+mn-lt"/>
              <a:ea typeface="+mn-ea"/>
              <a:cs typeface="+mn-cs"/>
            </a:rPr>
            <a:t>つ</a:t>
          </a:r>
          <a:r>
            <a:rPr lang="ja-JP" altLang="ja-JP" sz="1100" b="0" i="0" baseline="0">
              <a:solidFill>
                <a:schemeClr val="dk1"/>
              </a:solidFill>
              <a:effectLst/>
              <a:latin typeface="+mn-lt"/>
              <a:ea typeface="+mn-ea"/>
              <a:cs typeface="+mn-cs"/>
            </a:rPr>
            <a:t>いては、</a:t>
          </a:r>
          <a:r>
            <a:rPr lang="ja-JP" altLang="ja-JP" sz="1100" b="0" i="0" baseline="0">
              <a:solidFill>
                <a:sysClr val="windowText" lastClr="000000"/>
              </a:solidFill>
              <a:effectLst/>
              <a:latin typeface="+mn-lt"/>
              <a:ea typeface="+mn-ea"/>
              <a:cs typeface="+mn-cs"/>
            </a:rPr>
            <a:t>病床利用率は</a:t>
          </a:r>
          <a:r>
            <a:rPr lang="en-US" altLang="ja-JP" sz="1100" b="0" i="0" baseline="0">
              <a:solidFill>
                <a:sysClr val="windowText" lastClr="000000"/>
              </a:solidFill>
              <a:effectLst/>
              <a:latin typeface="+mn-lt"/>
              <a:ea typeface="+mn-ea"/>
              <a:cs typeface="+mn-cs"/>
            </a:rPr>
            <a:t>79.3</a:t>
          </a:r>
          <a:r>
            <a:rPr lang="ja-JP" altLang="ja-JP" sz="1100" b="0" i="0" baseline="0">
              <a:solidFill>
                <a:sysClr val="windowText" lastClr="000000"/>
              </a:solidFill>
              <a:effectLst/>
              <a:latin typeface="+mn-lt"/>
              <a:ea typeface="+mn-ea"/>
              <a:cs typeface="+mn-cs"/>
            </a:rPr>
            <a:t>％で近隣公立病院と比較しても高い水準にあり、事業収益も増加するなど着実に第</a:t>
          </a:r>
          <a:r>
            <a:rPr lang="en-US" altLang="ja-JP" sz="1100" b="0" i="0" baseline="0">
              <a:solidFill>
                <a:sysClr val="windowText" lastClr="000000"/>
              </a:solidFill>
              <a:effectLst/>
              <a:latin typeface="+mn-lt"/>
              <a:ea typeface="+mn-ea"/>
              <a:cs typeface="+mn-cs"/>
            </a:rPr>
            <a:t>2</a:t>
          </a:r>
          <a:r>
            <a:rPr lang="ja-JP" altLang="ja-JP" sz="1100" b="0" i="0" baseline="0">
              <a:solidFill>
                <a:sysClr val="windowText" lastClr="000000"/>
              </a:solidFill>
              <a:effectLst/>
              <a:latin typeface="+mn-lt"/>
              <a:ea typeface="+mn-ea"/>
              <a:cs typeface="+mn-cs"/>
            </a:rPr>
            <a:t>次改革プランが実行されているものの、収支は</a:t>
          </a:r>
          <a:r>
            <a:rPr lang="en-US" altLang="ja-JP" sz="1100" b="0" i="0" baseline="0">
              <a:solidFill>
                <a:sysClr val="windowText" lastClr="000000"/>
              </a:solidFill>
              <a:effectLst/>
              <a:latin typeface="+mn-lt"/>
              <a:ea typeface="+mn-ea"/>
              <a:cs typeface="+mn-cs"/>
            </a:rPr>
            <a:t>5</a:t>
          </a:r>
          <a:r>
            <a:rPr lang="ja-JP" altLang="ja-JP" sz="1100" b="0" i="0" baseline="0">
              <a:solidFill>
                <a:sysClr val="windowText" lastClr="000000"/>
              </a:solidFill>
              <a:effectLst/>
              <a:latin typeface="+mn-lt"/>
              <a:ea typeface="+mn-ea"/>
              <a:cs typeface="+mn-cs"/>
            </a:rPr>
            <a:t>億円超の純損失となっている。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今後、新たな公立病院改革ガイドラインを踏まえて、市立病院の役割の明確化、経営形態の検討などを行い、早期の経営改善及び持続可能な運営に努めていく。</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実質公債費比率は類似団体と比較しても概ね適正な数値を維持している。</a:t>
          </a:r>
          <a:endParaRPr lang="ja-JP" altLang="ja-JP" sz="1800">
            <a:effectLst/>
          </a:endParaRPr>
        </a:p>
        <a:p>
          <a:pPr rtl="0"/>
          <a:r>
            <a:rPr lang="ja-JP" altLang="ja-JP" sz="1400" b="0" i="0" baseline="0">
              <a:solidFill>
                <a:schemeClr val="dk1"/>
              </a:solidFill>
              <a:effectLst/>
              <a:latin typeface="+mn-lt"/>
              <a:ea typeface="+mn-ea"/>
              <a:cs typeface="+mn-cs"/>
            </a:rPr>
            <a:t>　しかしながら、</a:t>
          </a:r>
          <a:r>
            <a:rPr lang="ja-JP" altLang="en-US" sz="1400" b="0" i="0" baseline="0">
              <a:solidFill>
                <a:schemeClr val="dk1"/>
              </a:solidFill>
              <a:effectLst/>
              <a:latin typeface="+mn-lt"/>
              <a:ea typeface="+mn-ea"/>
              <a:cs typeface="+mn-cs"/>
            </a:rPr>
            <a:t>平成２６年度を含む近年の数値改善はあくまでも一時的なものであり、今後、</a:t>
          </a:r>
          <a:r>
            <a:rPr lang="ja-JP" altLang="ja-JP" sz="1400" b="0" i="0" baseline="0">
              <a:solidFill>
                <a:schemeClr val="dk1"/>
              </a:solidFill>
              <a:effectLst/>
              <a:latin typeface="+mn-lt"/>
              <a:ea typeface="+mn-ea"/>
              <a:cs typeface="+mn-cs"/>
            </a:rPr>
            <a:t>土地開発公社の健全化計画に基づく土地の買戻し</a:t>
          </a:r>
          <a:r>
            <a:rPr lang="ja-JP" altLang="en-US" sz="1400" b="0" i="0" baseline="0">
              <a:solidFill>
                <a:schemeClr val="dk1"/>
              </a:solidFill>
              <a:effectLst/>
              <a:latin typeface="+mn-lt"/>
              <a:ea typeface="+mn-ea"/>
              <a:cs typeface="+mn-cs"/>
            </a:rPr>
            <a:t>のほか、公共施設の老朽化をうけた長寿命化等の対応の必要が生じ</a:t>
          </a:r>
          <a:r>
            <a:rPr lang="ja-JP" altLang="ja-JP" sz="1400" b="0" i="0" baseline="0">
              <a:solidFill>
                <a:schemeClr val="dk1"/>
              </a:solidFill>
              <a:effectLst/>
              <a:latin typeface="+mn-lt"/>
              <a:ea typeface="+mn-ea"/>
              <a:cs typeface="+mn-cs"/>
            </a:rPr>
            <a:t>、元利償還金が増加</a:t>
          </a:r>
          <a:r>
            <a:rPr lang="ja-JP" altLang="en-US" sz="1400" b="0" i="0" baseline="0">
              <a:solidFill>
                <a:schemeClr val="dk1"/>
              </a:solidFill>
              <a:effectLst/>
              <a:latin typeface="+mn-lt"/>
              <a:ea typeface="+mn-ea"/>
              <a:cs typeface="+mn-cs"/>
            </a:rPr>
            <a:t>に転じるおそれがあるものと考えられる。</a:t>
          </a:r>
          <a:endParaRPr lang="en-US" altLang="ja-JP" sz="1400" b="0" i="0" baseline="0">
            <a:solidFill>
              <a:schemeClr val="dk1"/>
            </a:solidFill>
            <a:effectLst/>
            <a:latin typeface="+mn-lt"/>
            <a:ea typeface="+mn-ea"/>
            <a:cs typeface="+mn-cs"/>
          </a:endParaRPr>
        </a:p>
        <a:p>
          <a:pPr rtl="0"/>
          <a:r>
            <a:rPr lang="ja-JP" altLang="en-US" sz="1400" b="0" i="0" baseline="0">
              <a:solidFill>
                <a:schemeClr val="dk1"/>
              </a:solidFill>
              <a:effectLst/>
              <a:latin typeface="+mn-lt"/>
              <a:ea typeface="+mn-ea"/>
              <a:cs typeface="+mn-cs"/>
            </a:rPr>
            <a:t>　将来に向け、指標を悪化させることのないよう、</a:t>
          </a:r>
          <a:r>
            <a:rPr lang="ja-JP" altLang="ja-JP" sz="1400" b="0" i="0" baseline="0">
              <a:solidFill>
                <a:schemeClr val="dk1"/>
              </a:solidFill>
              <a:effectLst/>
              <a:latin typeface="+mn-lt"/>
              <a:ea typeface="+mn-ea"/>
              <a:cs typeface="+mn-cs"/>
            </a:rPr>
            <a:t>適正なプライマリーバランス</a:t>
          </a:r>
          <a:r>
            <a:rPr lang="ja-JP" altLang="en-US" sz="1400" b="0" i="0" baseline="0">
              <a:solidFill>
                <a:schemeClr val="dk1"/>
              </a:solidFill>
              <a:effectLst/>
              <a:latin typeface="+mn-lt"/>
              <a:ea typeface="+mn-ea"/>
              <a:cs typeface="+mn-cs"/>
            </a:rPr>
            <a:t>の回復・</a:t>
          </a:r>
          <a:r>
            <a:rPr lang="ja-JP" altLang="ja-JP" sz="1400" b="0" i="0" baseline="0">
              <a:solidFill>
                <a:schemeClr val="dk1"/>
              </a:solidFill>
              <a:effectLst/>
              <a:latin typeface="+mn-lt"/>
              <a:ea typeface="+mn-ea"/>
              <a:cs typeface="+mn-cs"/>
            </a:rPr>
            <a:t>維持</a:t>
          </a:r>
          <a:r>
            <a:rPr lang="ja-JP" altLang="en-US" sz="1400" b="0" i="0" baseline="0">
              <a:solidFill>
                <a:schemeClr val="dk1"/>
              </a:solidFill>
              <a:effectLst/>
              <a:latin typeface="+mn-lt"/>
              <a:ea typeface="+mn-ea"/>
              <a:cs typeface="+mn-cs"/>
            </a:rPr>
            <a:t>に努める</a:t>
          </a:r>
          <a:r>
            <a:rPr lang="ja-JP" altLang="ja-JP" sz="1400" b="0" i="0" baseline="0">
              <a:solidFill>
                <a:schemeClr val="dk1"/>
              </a:solidFill>
              <a:effectLst/>
              <a:latin typeface="+mn-lt"/>
              <a:ea typeface="+mn-ea"/>
              <a:cs typeface="+mn-cs"/>
            </a:rPr>
            <a:t>とともに、</a:t>
          </a:r>
          <a:r>
            <a:rPr lang="ja-JP" altLang="en-US" sz="1400" b="0" i="0" baseline="0">
              <a:solidFill>
                <a:schemeClr val="dk1"/>
              </a:solidFill>
              <a:effectLst/>
              <a:latin typeface="+mn-lt"/>
              <a:ea typeface="+mn-ea"/>
              <a:cs typeface="+mn-cs"/>
            </a:rPr>
            <a:t>引き続き</a:t>
          </a:r>
          <a:r>
            <a:rPr lang="ja-JP" altLang="ja-JP" sz="1400" b="0" i="0" baseline="0">
              <a:solidFill>
                <a:schemeClr val="dk1"/>
              </a:solidFill>
              <a:effectLst/>
              <a:latin typeface="+mn-lt"/>
              <a:ea typeface="+mn-ea"/>
              <a:cs typeface="+mn-cs"/>
            </a:rPr>
            <a:t>地方債残高の抑制に取り組んでいく。</a:t>
          </a:r>
          <a:endParaRPr lang="ja-JP" altLang="ja-JP" sz="1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投資的経費の抑制</a:t>
          </a:r>
          <a:r>
            <a:rPr lang="ja-JP" altLang="ja-JP" sz="1100" b="0" i="0" baseline="0">
              <a:solidFill>
                <a:schemeClr val="dk1"/>
              </a:solidFill>
              <a:effectLst/>
              <a:latin typeface="+mn-lt"/>
              <a:ea typeface="+mn-ea"/>
              <a:cs typeface="+mn-cs"/>
            </a:rPr>
            <a:t>等により、地方債残高は</a:t>
          </a:r>
          <a:r>
            <a:rPr lang="ja-JP" altLang="en-US" sz="1100" b="0" i="0" baseline="0">
              <a:solidFill>
                <a:schemeClr val="dk1"/>
              </a:solidFill>
              <a:effectLst/>
              <a:latin typeface="+mn-lt"/>
              <a:ea typeface="+mn-ea"/>
              <a:cs typeface="+mn-cs"/>
            </a:rPr>
            <a:t>５年連続での減、</a:t>
          </a:r>
          <a:r>
            <a:rPr lang="ja-JP" altLang="ja-JP" sz="1100" b="0" i="0" baseline="0">
              <a:solidFill>
                <a:schemeClr val="dk1"/>
              </a:solidFill>
              <a:effectLst/>
              <a:latin typeface="+mn-lt"/>
              <a:ea typeface="+mn-ea"/>
              <a:cs typeface="+mn-cs"/>
            </a:rPr>
            <a:t>前年度と比較して</a:t>
          </a:r>
          <a:r>
            <a:rPr lang="ja-JP" altLang="en-US" sz="1100" b="0" i="0" baseline="0">
              <a:solidFill>
                <a:schemeClr val="dk1"/>
              </a:solidFill>
              <a:effectLst/>
              <a:latin typeface="+mn-lt"/>
              <a:ea typeface="+mn-ea"/>
              <a:cs typeface="+mn-cs"/>
            </a:rPr>
            <a:t>およそ５</a:t>
          </a:r>
          <a:r>
            <a:rPr lang="ja-JP" altLang="ja-JP" sz="1100" b="0" i="0" baseline="0">
              <a:solidFill>
                <a:schemeClr val="dk1"/>
              </a:solidFill>
              <a:effectLst/>
              <a:latin typeface="+mn-lt"/>
              <a:ea typeface="+mn-ea"/>
              <a:cs typeface="+mn-cs"/>
            </a:rPr>
            <a:t>億円の減</a:t>
          </a:r>
          <a:r>
            <a:rPr lang="ja-JP" altLang="en-US" sz="1100" b="0" i="0" baseline="0">
              <a:solidFill>
                <a:schemeClr val="dk1"/>
              </a:solidFill>
              <a:effectLst/>
              <a:latin typeface="+mn-lt"/>
              <a:ea typeface="+mn-ea"/>
              <a:cs typeface="+mn-cs"/>
            </a:rPr>
            <a:t>となっている。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ただし、臨時財政対策債が全体の４割を超えて残存する状況に大きな変化はなく、臨時財政対策債だけでみても地方債全体でみても、その残高は２６市の平均を超過している。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数値のうえでは</a:t>
          </a:r>
          <a:r>
            <a:rPr lang="ja-JP" altLang="ja-JP" sz="1100" b="0" i="0" baseline="0">
              <a:solidFill>
                <a:schemeClr val="dk1"/>
              </a:solidFill>
              <a:effectLst/>
              <a:latin typeface="+mn-lt"/>
              <a:ea typeface="+mn-ea"/>
              <a:cs typeface="+mn-cs"/>
            </a:rPr>
            <a:t>将来負担は減少している</a:t>
          </a:r>
          <a:r>
            <a:rPr lang="ja-JP" altLang="en-US" sz="1100" b="0" i="0" baseline="0">
              <a:solidFill>
                <a:schemeClr val="dk1"/>
              </a:solidFill>
              <a:effectLst/>
              <a:latin typeface="+mn-lt"/>
              <a:ea typeface="+mn-ea"/>
              <a:cs typeface="+mn-cs"/>
            </a:rPr>
            <a:t>ものの</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基金の取崩しに依存する傾向は続いており、今後本格化が予想される老朽化施設の更新・長寿命化への対応をはじめとする諸課題に対応していくため、将来を見据えた戦略的な施策を展開していくことで、財政運営の健全化</a:t>
          </a:r>
          <a:r>
            <a:rPr lang="ja-JP" altLang="ja-JP" sz="1100" b="0" i="0" baseline="0">
              <a:solidFill>
                <a:schemeClr val="dk1"/>
              </a:solidFill>
              <a:effectLst/>
              <a:latin typeface="+mn-lt"/>
              <a:ea typeface="+mn-ea"/>
              <a:cs typeface="+mn-cs"/>
            </a:rPr>
            <a:t>に努めていく。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P1" workbookViewId="0">
      <selection activeCell="CD7" sqref="CD7:CS7"/>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63101494</v>
      </c>
      <c r="BO4" s="349"/>
      <c r="BP4" s="349"/>
      <c r="BQ4" s="349"/>
      <c r="BR4" s="349"/>
      <c r="BS4" s="349"/>
      <c r="BT4" s="349"/>
      <c r="BU4" s="350"/>
      <c r="BV4" s="348">
        <v>59848222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6.6</v>
      </c>
      <c r="CU4" s="355"/>
      <c r="CV4" s="355"/>
      <c r="CW4" s="355"/>
      <c r="CX4" s="355"/>
      <c r="CY4" s="355"/>
      <c r="CZ4" s="355"/>
      <c r="DA4" s="356"/>
      <c r="DB4" s="354">
        <v>5.6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60886738</v>
      </c>
      <c r="BO5" s="386"/>
      <c r="BP5" s="386"/>
      <c r="BQ5" s="386"/>
      <c r="BR5" s="386"/>
      <c r="BS5" s="386"/>
      <c r="BT5" s="386"/>
      <c r="BU5" s="387"/>
      <c r="BV5" s="385">
        <v>57900552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89.5</v>
      </c>
      <c r="CU5" s="383"/>
      <c r="CV5" s="383"/>
      <c r="CW5" s="383"/>
      <c r="CX5" s="383"/>
      <c r="CY5" s="383"/>
      <c r="CZ5" s="383"/>
      <c r="DA5" s="384"/>
      <c r="DB5" s="382">
        <v>94.6</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2214756</v>
      </c>
      <c r="BO6" s="386"/>
      <c r="BP6" s="386"/>
      <c r="BQ6" s="386"/>
      <c r="BR6" s="386"/>
      <c r="BS6" s="386"/>
      <c r="BT6" s="386"/>
      <c r="BU6" s="387"/>
      <c r="BV6" s="385">
        <v>1947670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92.8</v>
      </c>
      <c r="CU6" s="423"/>
      <c r="CV6" s="423"/>
      <c r="CW6" s="423"/>
      <c r="CX6" s="423"/>
      <c r="CY6" s="423"/>
      <c r="CZ6" s="423"/>
      <c r="DA6" s="424"/>
      <c r="DB6" s="422">
        <v>97.6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44905</v>
      </c>
      <c r="BO7" s="386"/>
      <c r="BP7" s="386"/>
      <c r="BQ7" s="386"/>
      <c r="BR7" s="386"/>
      <c r="BS7" s="386"/>
      <c r="BT7" s="386"/>
      <c r="BU7" s="387"/>
      <c r="BV7" s="385">
        <v>106006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32873107</v>
      </c>
      <c r="CU7" s="386"/>
      <c r="CV7" s="386"/>
      <c r="CW7" s="386"/>
      <c r="CX7" s="386"/>
      <c r="CY7" s="386"/>
      <c r="CZ7" s="386"/>
      <c r="DA7" s="387"/>
      <c r="DB7" s="385">
        <v>33002090</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2169851</v>
      </c>
      <c r="BO8" s="386"/>
      <c r="BP8" s="386"/>
      <c r="BQ8" s="386"/>
      <c r="BR8" s="386"/>
      <c r="BS8" s="386"/>
      <c r="BT8" s="386"/>
      <c r="BU8" s="387"/>
      <c r="BV8" s="385">
        <v>1841664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0.95</v>
      </c>
      <c r="CU8" s="426"/>
      <c r="CV8" s="426"/>
      <c r="CW8" s="426"/>
      <c r="CX8" s="426"/>
      <c r="CY8" s="426"/>
      <c r="CZ8" s="426"/>
      <c r="DA8" s="427"/>
      <c r="DB8" s="425">
        <v>0.95</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180052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328187</v>
      </c>
      <c r="BO9" s="386"/>
      <c r="BP9" s="386"/>
      <c r="BQ9" s="386"/>
      <c r="BR9" s="386"/>
      <c r="BS9" s="386"/>
      <c r="BT9" s="386"/>
      <c r="BU9" s="387"/>
      <c r="BV9" s="385">
        <v>-225033</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8.1999999999999993</v>
      </c>
      <c r="CU9" s="383"/>
      <c r="CV9" s="383"/>
      <c r="CW9" s="383"/>
      <c r="CX9" s="383"/>
      <c r="CY9" s="383"/>
      <c r="CZ9" s="383"/>
      <c r="DA9" s="384"/>
      <c r="DB9" s="382">
        <v>9.1999999999999993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176538</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2551294</v>
      </c>
      <c r="BO10" s="386"/>
      <c r="BP10" s="386"/>
      <c r="BQ10" s="386"/>
      <c r="BR10" s="386"/>
      <c r="BS10" s="386"/>
      <c r="BT10" s="386"/>
      <c r="BU10" s="387"/>
      <c r="BV10" s="385">
        <v>914131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180975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764091</v>
      </c>
      <c r="BO12" s="386"/>
      <c r="BP12" s="386"/>
      <c r="BQ12" s="386"/>
      <c r="BR12" s="386"/>
      <c r="BS12" s="386"/>
      <c r="BT12" s="386"/>
      <c r="BU12" s="387"/>
      <c r="BV12" s="385">
        <v>1236222</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178414</v>
      </c>
      <c r="S13" s="467"/>
      <c r="T13" s="467"/>
      <c r="U13" s="467"/>
      <c r="V13" s="468"/>
      <c r="W13" s="401" t="s">
        <v>123</v>
      </c>
      <c r="X13" s="402"/>
      <c r="Y13" s="402"/>
      <c r="Z13" s="402"/>
      <c r="AA13" s="402"/>
      <c r="AB13" s="392"/>
      <c r="AC13" s="436">
        <v>503</v>
      </c>
      <c r="AD13" s="437"/>
      <c r="AE13" s="437"/>
      <c r="AF13" s="437"/>
      <c r="AG13" s="476"/>
      <c r="AH13" s="436">
        <v>627</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2115390</v>
      </c>
      <c r="BO13" s="386"/>
      <c r="BP13" s="386"/>
      <c r="BQ13" s="386"/>
      <c r="BR13" s="386"/>
      <c r="BS13" s="386"/>
      <c r="BT13" s="386"/>
      <c r="BU13" s="387"/>
      <c r="BV13" s="385">
        <v>-547124</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0</v>
      </c>
      <c r="CU13" s="383"/>
      <c r="CV13" s="383"/>
      <c r="CW13" s="383"/>
      <c r="CX13" s="383"/>
      <c r="CY13" s="383"/>
      <c r="CZ13" s="383"/>
      <c r="DA13" s="384"/>
      <c r="DB13" s="382">
        <v>0.7</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179571</v>
      </c>
      <c r="S14" s="467"/>
      <c r="T14" s="467"/>
      <c r="U14" s="467"/>
      <c r="V14" s="468"/>
      <c r="W14" s="375"/>
      <c r="X14" s="376"/>
      <c r="Y14" s="376"/>
      <c r="Z14" s="376"/>
      <c r="AA14" s="376"/>
      <c r="AB14" s="365"/>
      <c r="AC14" s="469">
        <v>0.7</v>
      </c>
      <c r="AD14" s="470"/>
      <c r="AE14" s="470"/>
      <c r="AF14" s="470"/>
      <c r="AG14" s="471"/>
      <c r="AH14" s="469">
        <v>0.8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11.8</v>
      </c>
      <c r="CU14" s="481"/>
      <c r="CV14" s="481"/>
      <c r="CW14" s="481"/>
      <c r="CX14" s="481"/>
      <c r="CY14" s="481"/>
      <c r="CZ14" s="481"/>
      <c r="DA14" s="482"/>
      <c r="DB14" s="480">
        <v>23.7</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177122</v>
      </c>
      <c r="S15" s="467"/>
      <c r="T15" s="467"/>
      <c r="U15" s="467"/>
      <c r="V15" s="468"/>
      <c r="W15" s="401" t="s">
        <v>130</v>
      </c>
      <c r="X15" s="402"/>
      <c r="Y15" s="402"/>
      <c r="Z15" s="402"/>
      <c r="AA15" s="402"/>
      <c r="AB15" s="392"/>
      <c r="AC15" s="436">
        <v>15670</v>
      </c>
      <c r="AD15" s="437"/>
      <c r="AE15" s="437"/>
      <c r="AF15" s="437"/>
      <c r="AG15" s="476"/>
      <c r="AH15" s="436">
        <v>18809</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22924707</v>
      </c>
      <c r="BO15" s="349"/>
      <c r="BP15" s="349"/>
      <c r="BQ15" s="349"/>
      <c r="BR15" s="349"/>
      <c r="BS15" s="349"/>
      <c r="BT15" s="349"/>
      <c r="BU15" s="350"/>
      <c r="BV15" s="348">
        <v>22648787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21.1</v>
      </c>
      <c r="AD16" s="470"/>
      <c r="AE16" s="470"/>
      <c r="AF16" s="470"/>
      <c r="AG16" s="471"/>
      <c r="AH16" s="469">
        <v>22.9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23981559</v>
      </c>
      <c r="BO16" s="386"/>
      <c r="BP16" s="386"/>
      <c r="BQ16" s="386"/>
      <c r="BR16" s="386"/>
      <c r="BS16" s="386"/>
      <c r="BT16" s="386"/>
      <c r="BU16" s="387"/>
      <c r="BV16" s="385">
        <v>23957726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58037</v>
      </c>
      <c r="AD17" s="437"/>
      <c r="AE17" s="437"/>
      <c r="AF17" s="437"/>
      <c r="AG17" s="476"/>
      <c r="AH17" s="436">
        <v>60410</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29739312</v>
      </c>
      <c r="BO17" s="386"/>
      <c r="BP17" s="386"/>
      <c r="BQ17" s="386"/>
      <c r="BR17" s="386"/>
      <c r="BS17" s="386"/>
      <c r="BT17" s="386"/>
      <c r="BU17" s="387"/>
      <c r="BV17" s="385">
        <v>29512914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27.55</v>
      </c>
      <c r="M18" s="498"/>
      <c r="N18" s="498"/>
      <c r="O18" s="498"/>
      <c r="P18" s="498"/>
      <c r="Q18" s="498"/>
      <c r="R18" s="499"/>
      <c r="S18" s="499"/>
      <c r="T18" s="499"/>
      <c r="U18" s="499"/>
      <c r="V18" s="500"/>
      <c r="W18" s="403"/>
      <c r="X18" s="404"/>
      <c r="Y18" s="404"/>
      <c r="Z18" s="404"/>
      <c r="AA18" s="404"/>
      <c r="AB18" s="395"/>
      <c r="AC18" s="501">
        <v>78.2</v>
      </c>
      <c r="AD18" s="502"/>
      <c r="AE18" s="502"/>
      <c r="AF18" s="502"/>
      <c r="AG18" s="503"/>
      <c r="AH18" s="501">
        <v>73.5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30450470</v>
      </c>
      <c r="BO18" s="386"/>
      <c r="BP18" s="386"/>
      <c r="BQ18" s="386"/>
      <c r="BR18" s="386"/>
      <c r="BS18" s="386"/>
      <c r="BT18" s="386"/>
      <c r="BU18" s="387"/>
      <c r="BV18" s="385">
        <v>30196333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6535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41188146</v>
      </c>
      <c r="BO19" s="386"/>
      <c r="BP19" s="386"/>
      <c r="BQ19" s="386"/>
      <c r="BR19" s="386"/>
      <c r="BS19" s="386"/>
      <c r="BT19" s="386"/>
      <c r="BU19" s="387"/>
      <c r="BV19" s="385">
        <v>38975422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80138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33853333</v>
      </c>
      <c r="BO23" s="386"/>
      <c r="BP23" s="386"/>
      <c r="BQ23" s="386"/>
      <c r="BR23" s="386"/>
      <c r="BS23" s="386"/>
      <c r="BT23" s="386"/>
      <c r="BU23" s="387"/>
      <c r="BV23" s="385">
        <v>34364897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9900</v>
      </c>
      <c r="R24" s="437"/>
      <c r="S24" s="437"/>
      <c r="T24" s="437"/>
      <c r="U24" s="437"/>
      <c r="V24" s="476"/>
      <c r="W24" s="531"/>
      <c r="X24" s="519"/>
      <c r="Y24" s="520"/>
      <c r="Z24" s="435" t="s">
        <v>154</v>
      </c>
      <c r="AA24" s="415"/>
      <c r="AB24" s="415"/>
      <c r="AC24" s="415"/>
      <c r="AD24" s="415"/>
      <c r="AE24" s="415"/>
      <c r="AF24" s="415"/>
      <c r="AG24" s="416"/>
      <c r="AH24" s="436">
        <v>932</v>
      </c>
      <c r="AI24" s="437"/>
      <c r="AJ24" s="437"/>
      <c r="AK24" s="437"/>
      <c r="AL24" s="476"/>
      <c r="AM24" s="436">
        <v>3102628</v>
      </c>
      <c r="AN24" s="437"/>
      <c r="AO24" s="437"/>
      <c r="AP24" s="437"/>
      <c r="AQ24" s="437"/>
      <c r="AR24" s="476"/>
      <c r="AS24" s="436">
        <v>3329</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17605991</v>
      </c>
      <c r="BO24" s="386"/>
      <c r="BP24" s="386"/>
      <c r="BQ24" s="386"/>
      <c r="BR24" s="386"/>
      <c r="BS24" s="386"/>
      <c r="BT24" s="386"/>
      <c r="BU24" s="387"/>
      <c r="BV24" s="385">
        <v>17972435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2</v>
      </c>
      <c r="M25" s="437"/>
      <c r="N25" s="437"/>
      <c r="O25" s="437"/>
      <c r="P25" s="476"/>
      <c r="Q25" s="436">
        <v>8450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26933325</v>
      </c>
      <c r="BO25" s="349"/>
      <c r="BP25" s="349"/>
      <c r="BQ25" s="349"/>
      <c r="BR25" s="349"/>
      <c r="BS25" s="349"/>
      <c r="BT25" s="349"/>
      <c r="BU25" s="350"/>
      <c r="BV25" s="348">
        <v>17448267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7850</v>
      </c>
      <c r="R26" s="437"/>
      <c r="S26" s="437"/>
      <c r="T26" s="437"/>
      <c r="U26" s="437"/>
      <c r="V26" s="476"/>
      <c r="W26" s="531"/>
      <c r="X26" s="519"/>
      <c r="Y26" s="520"/>
      <c r="Z26" s="435" t="s">
        <v>160</v>
      </c>
      <c r="AA26" s="541"/>
      <c r="AB26" s="541"/>
      <c r="AC26" s="541"/>
      <c r="AD26" s="541"/>
      <c r="AE26" s="541"/>
      <c r="AF26" s="541"/>
      <c r="AG26" s="542"/>
      <c r="AH26" s="436">
        <v>105</v>
      </c>
      <c r="AI26" s="437"/>
      <c r="AJ26" s="437"/>
      <c r="AK26" s="437"/>
      <c r="AL26" s="476"/>
      <c r="AM26" s="436">
        <v>367920</v>
      </c>
      <c r="AN26" s="437"/>
      <c r="AO26" s="437"/>
      <c r="AP26" s="437"/>
      <c r="AQ26" s="437"/>
      <c r="AR26" s="476"/>
      <c r="AS26" s="436">
        <v>3504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v>20000</v>
      </c>
      <c r="BO26" s="386"/>
      <c r="BP26" s="386"/>
      <c r="BQ26" s="386"/>
      <c r="BR26" s="386"/>
      <c r="BS26" s="386"/>
      <c r="BT26" s="386"/>
      <c r="BU26" s="387"/>
      <c r="BV26" s="385">
        <v>30000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6250</v>
      </c>
      <c r="R27" s="437"/>
      <c r="S27" s="437"/>
      <c r="T27" s="437"/>
      <c r="U27" s="437"/>
      <c r="V27" s="476"/>
      <c r="W27" s="531"/>
      <c r="X27" s="519"/>
      <c r="Y27" s="520"/>
      <c r="Z27" s="435" t="s">
        <v>163</v>
      </c>
      <c r="AA27" s="415"/>
      <c r="AB27" s="415"/>
      <c r="AC27" s="415"/>
      <c r="AD27" s="415"/>
      <c r="AE27" s="415"/>
      <c r="AF27" s="415"/>
      <c r="AG27" s="416"/>
      <c r="AH27" s="436">
        <v>21</v>
      </c>
      <c r="AI27" s="437"/>
      <c r="AJ27" s="437"/>
      <c r="AK27" s="437"/>
      <c r="AL27" s="476"/>
      <c r="AM27" s="436">
        <v>71044</v>
      </c>
      <c r="AN27" s="437"/>
      <c r="AO27" s="437"/>
      <c r="AP27" s="437"/>
      <c r="AQ27" s="437"/>
      <c r="AR27" s="476"/>
      <c r="AS27" s="436">
        <v>3383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t="s">
        <v>121</v>
      </c>
      <c r="BO27" s="555"/>
      <c r="BP27" s="555"/>
      <c r="BQ27" s="555"/>
      <c r="BR27" s="555"/>
      <c r="BS27" s="555"/>
      <c r="BT27" s="555"/>
      <c r="BU27" s="556"/>
      <c r="BV27" s="554" t="s">
        <v>121</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5600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5052103</v>
      </c>
      <c r="BO28" s="349"/>
      <c r="BP28" s="349"/>
      <c r="BQ28" s="349"/>
      <c r="BR28" s="349"/>
      <c r="BS28" s="349"/>
      <c r="BT28" s="349"/>
      <c r="BU28" s="350"/>
      <c r="BV28" s="348">
        <v>3264900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24</v>
      </c>
      <c r="M29" s="437"/>
      <c r="N29" s="437"/>
      <c r="O29" s="437"/>
      <c r="P29" s="476"/>
      <c r="Q29" s="436">
        <v>5450</v>
      </c>
      <c r="R29" s="437"/>
      <c r="S29" s="437"/>
      <c r="T29" s="437"/>
      <c r="U29" s="437"/>
      <c r="V29" s="476"/>
      <c r="W29" s="532"/>
      <c r="X29" s="533"/>
      <c r="Y29" s="534"/>
      <c r="Z29" s="435" t="s">
        <v>170</v>
      </c>
      <c r="AA29" s="415"/>
      <c r="AB29" s="415"/>
      <c r="AC29" s="415"/>
      <c r="AD29" s="415"/>
      <c r="AE29" s="415"/>
      <c r="AF29" s="415"/>
      <c r="AG29" s="416"/>
      <c r="AH29" s="436">
        <v>953</v>
      </c>
      <c r="AI29" s="437"/>
      <c r="AJ29" s="437"/>
      <c r="AK29" s="437"/>
      <c r="AL29" s="476"/>
      <c r="AM29" s="436">
        <v>3173672</v>
      </c>
      <c r="AN29" s="437"/>
      <c r="AO29" s="437"/>
      <c r="AP29" s="437"/>
      <c r="AQ29" s="437"/>
      <c r="AR29" s="476"/>
      <c r="AS29" s="436">
        <v>3330</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267045</v>
      </c>
      <c r="BO29" s="386"/>
      <c r="BP29" s="386"/>
      <c r="BQ29" s="386"/>
      <c r="BR29" s="386"/>
      <c r="BS29" s="386"/>
      <c r="BT29" s="386"/>
      <c r="BU29" s="387"/>
      <c r="BV29" s="385">
        <v>256963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8880857</v>
      </c>
      <c r="BO30" s="555"/>
      <c r="BP30" s="555"/>
      <c r="BQ30" s="555"/>
      <c r="BR30" s="555"/>
      <c r="BS30" s="555"/>
      <c r="BT30" s="555"/>
      <c r="BU30" s="556"/>
      <c r="BV30" s="554">
        <v>8623513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市立病院事業会計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東京都市町村総合事務組合（一般会計）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日野市土地開発公社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土地区画整理事業特別会計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東京都市町村総合事務組合（東京都市町村民交通災害共済事業特別会計）</v>
      </c>
      <c r="BZ35" s="567"/>
      <c r="CA35" s="567"/>
      <c r="CB35" s="567"/>
      <c r="CC35" s="567"/>
      <c r="CD35" s="567"/>
      <c r="CE35" s="567"/>
      <c r="CF35" s="567"/>
      <c r="CG35" s="567"/>
      <c r="CH35" s="567"/>
      <c r="CI35" s="567"/>
      <c r="CJ35" s="567"/>
      <c r="CK35" s="567"/>
      <c r="CL35" s="567"/>
      <c r="CM35" s="567"/>
      <c r="CN35" s="165"/>
      <c r="CO35" s="566">
        <f t="shared" ref="CO35:CO43" si="3">IF(CQ35="","",CO34+1)</f>
        <v>17</v>
      </c>
      <c r="CP35" s="566"/>
      <c r="CQ35" s="567" t="str">
        <f>IF('各会計、関係団体の財政状況及び健全化判断比率'!BS8="","",'各会計、関係団体の財政状況及び健全化判断比率'!BS8)</f>
        <v>株式会社日野市企業公社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東京都十一市競輪事業組合</v>
      </c>
      <c r="BZ36" s="567"/>
      <c r="CA36" s="567"/>
      <c r="CB36" s="567"/>
      <c r="CC36" s="567"/>
      <c r="CD36" s="567"/>
      <c r="CE36" s="567"/>
      <c r="CF36" s="567"/>
      <c r="CG36" s="567"/>
      <c r="CH36" s="567"/>
      <c r="CI36" s="567"/>
      <c r="CJ36" s="567"/>
      <c r="CK36" s="567"/>
      <c r="CL36" s="567"/>
      <c r="CM36" s="567"/>
      <c r="CN36" s="165"/>
      <c r="CO36" s="566">
        <f t="shared" si="3"/>
        <v>18</v>
      </c>
      <c r="CP36" s="566"/>
      <c r="CQ36" s="567" t="str">
        <f>IF('各会計、関係団体の財政状況及び健全化判断比率'!BS9="","",'各会計、関係団体の財政状況及び健全化判断比率'!BS9)</f>
        <v>公益財団法人日野市環境緑化協会</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東京都四市競艇事業組合</v>
      </c>
      <c r="BZ37" s="567"/>
      <c r="CA37" s="567"/>
      <c r="CB37" s="567"/>
      <c r="CC37" s="567"/>
      <c r="CD37" s="567"/>
      <c r="CE37" s="567"/>
      <c r="CF37" s="567"/>
      <c r="CG37" s="567"/>
      <c r="CH37" s="567"/>
      <c r="CI37" s="567"/>
      <c r="CJ37" s="567"/>
      <c r="CK37" s="567"/>
      <c r="CL37" s="567"/>
      <c r="CM37" s="567"/>
      <c r="CN37" s="165"/>
      <c r="CO37" s="566">
        <f t="shared" si="3"/>
        <v>19</v>
      </c>
      <c r="CP37" s="566"/>
      <c r="CQ37" s="567" t="str">
        <f>IF('各会計、関係団体の財政状況及び健全化判断比率'!BS10="","",'各会計、関係団体の財政状況及び健全化判断比率'!BS10)</f>
        <v>多摩都市モノレール株式会社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東京たま広域資源循環組合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南多摩斎場組合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東京都後期高齢者医療広域連合（一般会計）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東京都後期高齢者医療広域連合（後期高齢者医療特別会計）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29" zoomScale="85" zoomScaleNormal="85" zoomScaleSheetLayoutView="100" workbookViewId="0">
      <selection activeCell="CD7" sqref="CD7:CS7"/>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69" t="s">
        <v>24</v>
      </c>
      <c r="C41" s="1170"/>
      <c r="D41" s="81"/>
      <c r="E41" s="1175" t="s">
        <v>25</v>
      </c>
      <c r="F41" s="1175"/>
      <c r="G41" s="1175"/>
      <c r="H41" s="1176"/>
      <c r="I41" s="82">
        <v>37699</v>
      </c>
      <c r="J41" s="83">
        <v>36610</v>
      </c>
      <c r="K41" s="83">
        <v>35306</v>
      </c>
      <c r="L41" s="83">
        <v>34365</v>
      </c>
      <c r="M41" s="84">
        <v>33853</v>
      </c>
    </row>
    <row r="42" spans="2:13" ht="27.75" customHeight="1" x14ac:dyDescent="0.15">
      <c r="B42" s="1171"/>
      <c r="C42" s="1172"/>
      <c r="D42" s="85"/>
      <c r="E42" s="1177" t="s">
        <v>26</v>
      </c>
      <c r="F42" s="1177"/>
      <c r="G42" s="1177"/>
      <c r="H42" s="1178"/>
      <c r="I42" s="86">
        <v>13709</v>
      </c>
      <c r="J42" s="87">
        <v>13521</v>
      </c>
      <c r="K42" s="87">
        <v>12695</v>
      </c>
      <c r="L42" s="87">
        <v>11555</v>
      </c>
      <c r="M42" s="88">
        <v>11812</v>
      </c>
    </row>
    <row r="43" spans="2:13" ht="27.75" customHeight="1" x14ac:dyDescent="0.15">
      <c r="B43" s="1171"/>
      <c r="C43" s="1172"/>
      <c r="D43" s="85"/>
      <c r="E43" s="1177" t="s">
        <v>27</v>
      </c>
      <c r="F43" s="1177"/>
      <c r="G43" s="1177"/>
      <c r="H43" s="1178"/>
      <c r="I43" s="86">
        <v>24659</v>
      </c>
      <c r="J43" s="87">
        <v>24309</v>
      </c>
      <c r="K43" s="87">
        <v>23127</v>
      </c>
      <c r="L43" s="87">
        <v>20772</v>
      </c>
      <c r="M43" s="88">
        <v>19531</v>
      </c>
    </row>
    <row r="44" spans="2:13" ht="27.75" customHeight="1" x14ac:dyDescent="0.15">
      <c r="B44" s="1171"/>
      <c r="C44" s="1172"/>
      <c r="D44" s="85"/>
      <c r="E44" s="1177" t="s">
        <v>28</v>
      </c>
      <c r="F44" s="1177"/>
      <c r="G44" s="1177"/>
      <c r="H44" s="1178"/>
      <c r="I44" s="86">
        <v>852</v>
      </c>
      <c r="J44" s="87">
        <v>728</v>
      </c>
      <c r="K44" s="87">
        <v>590</v>
      </c>
      <c r="L44" s="87">
        <v>511</v>
      </c>
      <c r="M44" s="88">
        <v>425</v>
      </c>
    </row>
    <row r="45" spans="2:13" ht="27.75" customHeight="1" x14ac:dyDescent="0.15">
      <c r="B45" s="1171"/>
      <c r="C45" s="1172"/>
      <c r="D45" s="85"/>
      <c r="E45" s="1177" t="s">
        <v>29</v>
      </c>
      <c r="F45" s="1177"/>
      <c r="G45" s="1177"/>
      <c r="H45" s="1178"/>
      <c r="I45" s="86">
        <v>10188</v>
      </c>
      <c r="J45" s="87">
        <v>9963</v>
      </c>
      <c r="K45" s="87">
        <v>10121</v>
      </c>
      <c r="L45" s="87">
        <v>9903</v>
      </c>
      <c r="M45" s="88">
        <v>9175</v>
      </c>
    </row>
    <row r="46" spans="2:13" ht="27.75" customHeight="1" x14ac:dyDescent="0.15">
      <c r="B46" s="1171"/>
      <c r="C46" s="1172"/>
      <c r="D46" s="85"/>
      <c r="E46" s="1177" t="s">
        <v>30</v>
      </c>
      <c r="F46" s="1177"/>
      <c r="G46" s="1177"/>
      <c r="H46" s="1178"/>
      <c r="I46" s="86">
        <v>350</v>
      </c>
      <c r="J46" s="87">
        <v>420</v>
      </c>
      <c r="K46" s="87">
        <v>596</v>
      </c>
      <c r="L46" s="87">
        <v>523</v>
      </c>
      <c r="M46" s="88">
        <v>457</v>
      </c>
    </row>
    <row r="47" spans="2:13" ht="27.75" customHeight="1" x14ac:dyDescent="0.15">
      <c r="B47" s="1171"/>
      <c r="C47" s="1172"/>
      <c r="D47" s="85"/>
      <c r="E47" s="1177" t="s">
        <v>31</v>
      </c>
      <c r="F47" s="1177"/>
      <c r="G47" s="1177"/>
      <c r="H47" s="1178"/>
      <c r="I47" s="86" t="s">
        <v>484</v>
      </c>
      <c r="J47" s="87" t="s">
        <v>484</v>
      </c>
      <c r="K47" s="87" t="s">
        <v>484</v>
      </c>
      <c r="L47" s="87" t="s">
        <v>484</v>
      </c>
      <c r="M47" s="88" t="s">
        <v>484</v>
      </c>
    </row>
    <row r="48" spans="2:13" ht="27.75" customHeight="1" x14ac:dyDescent="0.15">
      <c r="B48" s="1173"/>
      <c r="C48" s="1174"/>
      <c r="D48" s="85"/>
      <c r="E48" s="1177" t="s">
        <v>32</v>
      </c>
      <c r="F48" s="1177"/>
      <c r="G48" s="1177"/>
      <c r="H48" s="1178"/>
      <c r="I48" s="86" t="s">
        <v>484</v>
      </c>
      <c r="J48" s="87" t="s">
        <v>484</v>
      </c>
      <c r="K48" s="87" t="s">
        <v>484</v>
      </c>
      <c r="L48" s="87" t="s">
        <v>484</v>
      </c>
      <c r="M48" s="88" t="s">
        <v>484</v>
      </c>
    </row>
    <row r="49" spans="2:13" ht="27.75" customHeight="1" x14ac:dyDescent="0.15">
      <c r="B49" s="1179" t="s">
        <v>33</v>
      </c>
      <c r="C49" s="1180"/>
      <c r="D49" s="89"/>
      <c r="E49" s="1177" t="s">
        <v>34</v>
      </c>
      <c r="F49" s="1177"/>
      <c r="G49" s="1177"/>
      <c r="H49" s="1178"/>
      <c r="I49" s="86">
        <v>12452</v>
      </c>
      <c r="J49" s="87">
        <v>11004</v>
      </c>
      <c r="K49" s="87">
        <v>12312</v>
      </c>
      <c r="L49" s="87">
        <v>12145</v>
      </c>
      <c r="M49" s="88">
        <v>14200</v>
      </c>
    </row>
    <row r="50" spans="2:13" ht="27.75" customHeight="1" x14ac:dyDescent="0.15">
      <c r="B50" s="1171"/>
      <c r="C50" s="1172"/>
      <c r="D50" s="85"/>
      <c r="E50" s="1177" t="s">
        <v>35</v>
      </c>
      <c r="F50" s="1177"/>
      <c r="G50" s="1177"/>
      <c r="H50" s="1178"/>
      <c r="I50" s="86">
        <v>22445</v>
      </c>
      <c r="J50" s="87">
        <v>21138</v>
      </c>
      <c r="K50" s="87">
        <v>19877</v>
      </c>
      <c r="L50" s="87">
        <v>18442</v>
      </c>
      <c r="M50" s="88">
        <v>18288</v>
      </c>
    </row>
    <row r="51" spans="2:13" ht="27.75" customHeight="1" x14ac:dyDescent="0.15">
      <c r="B51" s="1173"/>
      <c r="C51" s="1174"/>
      <c r="D51" s="85"/>
      <c r="E51" s="1177" t="s">
        <v>36</v>
      </c>
      <c r="F51" s="1177"/>
      <c r="G51" s="1177"/>
      <c r="H51" s="1178"/>
      <c r="I51" s="86">
        <v>41383</v>
      </c>
      <c r="J51" s="87">
        <v>41092</v>
      </c>
      <c r="K51" s="87">
        <v>40103</v>
      </c>
      <c r="L51" s="87">
        <v>40070</v>
      </c>
      <c r="M51" s="88">
        <v>39333</v>
      </c>
    </row>
    <row r="52" spans="2:13" ht="27.75" customHeight="1" thickBot="1" x14ac:dyDescent="0.2">
      <c r="B52" s="1181" t="s">
        <v>37</v>
      </c>
      <c r="C52" s="1182"/>
      <c r="D52" s="90"/>
      <c r="E52" s="1183" t="s">
        <v>38</v>
      </c>
      <c r="F52" s="1183"/>
      <c r="G52" s="1183"/>
      <c r="H52" s="1184"/>
      <c r="I52" s="91">
        <v>11178</v>
      </c>
      <c r="J52" s="92">
        <v>12317</v>
      </c>
      <c r="K52" s="92">
        <v>10142</v>
      </c>
      <c r="L52" s="92">
        <v>6972</v>
      </c>
      <c r="M52" s="93">
        <v>3432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521</v>
      </c>
      <c r="G2" s="111"/>
      <c r="H2" s="112"/>
    </row>
    <row r="3" spans="1:8" x14ac:dyDescent="0.15">
      <c r="A3" s="108" t="s">
        <v>514</v>
      </c>
      <c r="B3" s="113"/>
      <c r="C3" s="114"/>
      <c r="D3" s="115">
        <v>32234</v>
      </c>
      <c r="E3" s="116"/>
      <c r="F3" s="117">
        <v>37688</v>
      </c>
      <c r="G3" s="118"/>
      <c r="H3" s="119"/>
    </row>
    <row r="4" spans="1:8" x14ac:dyDescent="0.15">
      <c r="A4" s="120"/>
      <c r="B4" s="121"/>
      <c r="C4" s="122"/>
      <c r="D4" s="123">
        <v>20322</v>
      </c>
      <c r="E4" s="124"/>
      <c r="F4" s="125">
        <v>22661</v>
      </c>
      <c r="G4" s="126"/>
      <c r="H4" s="127"/>
    </row>
    <row r="5" spans="1:8" x14ac:dyDescent="0.15">
      <c r="A5" s="108" t="s">
        <v>516</v>
      </c>
      <c r="B5" s="113"/>
      <c r="C5" s="114"/>
      <c r="D5" s="115">
        <v>40181</v>
      </c>
      <c r="E5" s="116"/>
      <c r="F5" s="117">
        <v>38606</v>
      </c>
      <c r="G5" s="118"/>
      <c r="H5" s="119"/>
    </row>
    <row r="6" spans="1:8" x14ac:dyDescent="0.15">
      <c r="A6" s="120"/>
      <c r="B6" s="121"/>
      <c r="C6" s="122"/>
      <c r="D6" s="123">
        <v>17515</v>
      </c>
      <c r="E6" s="124"/>
      <c r="F6" s="125">
        <v>22435</v>
      </c>
      <c r="G6" s="126"/>
      <c r="H6" s="127"/>
    </row>
    <row r="7" spans="1:8" x14ac:dyDescent="0.15">
      <c r="A7" s="108" t="s">
        <v>517</v>
      </c>
      <c r="B7" s="113"/>
      <c r="C7" s="114"/>
      <c r="D7" s="115">
        <v>31962</v>
      </c>
      <c r="E7" s="116"/>
      <c r="F7" s="117">
        <v>39425</v>
      </c>
      <c r="G7" s="118"/>
      <c r="H7" s="119"/>
    </row>
    <row r="8" spans="1:8" x14ac:dyDescent="0.15">
      <c r="A8" s="120"/>
      <c r="B8" s="121"/>
      <c r="C8" s="122"/>
      <c r="D8" s="123">
        <v>13332</v>
      </c>
      <c r="E8" s="124"/>
      <c r="F8" s="125">
        <v>22414</v>
      </c>
      <c r="G8" s="126"/>
      <c r="H8" s="127"/>
    </row>
    <row r="9" spans="1:8" x14ac:dyDescent="0.15">
      <c r="A9" s="108" t="s">
        <v>518</v>
      </c>
      <c r="B9" s="113"/>
      <c r="C9" s="114"/>
      <c r="D9" s="115">
        <v>29563</v>
      </c>
      <c r="E9" s="116"/>
      <c r="F9" s="117">
        <v>43141</v>
      </c>
      <c r="G9" s="118"/>
      <c r="H9" s="119"/>
    </row>
    <row r="10" spans="1:8" x14ac:dyDescent="0.15">
      <c r="A10" s="120"/>
      <c r="B10" s="121"/>
      <c r="C10" s="122"/>
      <c r="D10" s="123">
        <v>17211</v>
      </c>
      <c r="E10" s="124"/>
      <c r="F10" s="125">
        <v>21887</v>
      </c>
      <c r="G10" s="126"/>
      <c r="H10" s="127"/>
    </row>
    <row r="11" spans="1:8" x14ac:dyDescent="0.15">
      <c r="A11" s="108" t="s">
        <v>519</v>
      </c>
      <c r="B11" s="113"/>
      <c r="C11" s="114"/>
      <c r="D11" s="115">
        <v>30021</v>
      </c>
      <c r="E11" s="116"/>
      <c r="F11" s="117">
        <v>45117</v>
      </c>
      <c r="G11" s="118"/>
      <c r="H11" s="119"/>
    </row>
    <row r="12" spans="1:8" x14ac:dyDescent="0.15">
      <c r="A12" s="120"/>
      <c r="B12" s="121"/>
      <c r="C12" s="128"/>
      <c r="D12" s="123">
        <v>14282</v>
      </c>
      <c r="E12" s="124"/>
      <c r="F12" s="125">
        <v>25589</v>
      </c>
      <c r="G12" s="126"/>
      <c r="H12" s="127"/>
    </row>
    <row r="13" spans="1:8" x14ac:dyDescent="0.15">
      <c r="A13" s="108"/>
      <c r="B13" s="113"/>
      <c r="C13" s="129"/>
      <c r="D13" s="130">
        <v>32792</v>
      </c>
      <c r="E13" s="131"/>
      <c r="F13" s="132">
        <v>40795</v>
      </c>
      <c r="G13" s="133"/>
      <c r="H13" s="119"/>
    </row>
    <row r="14" spans="1:8" x14ac:dyDescent="0.15">
      <c r="A14" s="120"/>
      <c r="B14" s="121"/>
      <c r="C14" s="122"/>
      <c r="D14" s="123">
        <v>16532</v>
      </c>
      <c r="E14" s="124"/>
      <c r="F14" s="125">
        <v>22997</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6.03</v>
      </c>
      <c r="C19" s="134">
        <f>ROUND(VALUE(SUBSTITUTE(実質収支比率等に係る経年分析!G$48,"▲","-")),2)</f>
        <v>6.77</v>
      </c>
      <c r="D19" s="134">
        <f>ROUND(VALUE(SUBSTITUTE(実質収支比率等に係る経年分析!H$48,"▲","-")),2)</f>
        <v>6.37</v>
      </c>
      <c r="E19" s="134">
        <f>ROUND(VALUE(SUBSTITUTE(実質収支比率等に係る経年分析!I$48,"▲","-")),2)</f>
        <v>5.58</v>
      </c>
      <c r="F19" s="134">
        <f>ROUND(VALUE(SUBSTITUTE(実質収支比率等に係る経年分析!J$48,"▲","-")),2)</f>
        <v>6.6</v>
      </c>
    </row>
    <row r="20" spans="1:11" x14ac:dyDescent="0.15">
      <c r="A20" s="134" t="s">
        <v>43</v>
      </c>
      <c r="B20" s="134">
        <f>ROUND(VALUE(SUBSTITUTE(実質収支比率等に係る経年分析!F$47,"▲","-")),2)</f>
        <v>9.9700000000000006</v>
      </c>
      <c r="C20" s="134">
        <f>ROUND(VALUE(SUBSTITUTE(実質収支比率等に係る経年分析!G$47,"▲","-")),2)</f>
        <v>8.2899999999999991</v>
      </c>
      <c r="D20" s="134">
        <f>ROUND(VALUE(SUBSTITUTE(実質収支比率等に係る経年分析!H$47,"▲","-")),2)</f>
        <v>11.06</v>
      </c>
      <c r="E20" s="134">
        <f>ROUND(VALUE(SUBSTITUTE(実質収支比率等に係る経年分析!I$47,"▲","-")),2)</f>
        <v>9.89</v>
      </c>
      <c r="F20" s="134">
        <f>ROUND(VALUE(SUBSTITUTE(実質収支比率等に係る経年分析!J$47,"▲","-")),2)</f>
        <v>15.37</v>
      </c>
    </row>
    <row r="21" spans="1:11" x14ac:dyDescent="0.15">
      <c r="A21" s="134" t="s">
        <v>44</v>
      </c>
      <c r="B21" s="134">
        <f>IF(ISNUMBER(VALUE(SUBSTITUTE(実質収支比率等に係る経年分析!F$49,"▲","-"))),ROUND(VALUE(SUBSTITUTE(実質収支比率等に係る経年分析!F$49,"▲","-")),2),NA())</f>
        <v>-3.19</v>
      </c>
      <c r="C21" s="134">
        <f>IF(ISNUMBER(VALUE(SUBSTITUTE(実質収支比率等に係る経年分析!G$49,"▲","-"))),ROUND(VALUE(SUBSTITUTE(実質収支比率等に係る経年分析!G$49,"▲","-")),2),NA())</f>
        <v>-0.8</v>
      </c>
      <c r="D21" s="134">
        <f>IF(ISNUMBER(VALUE(SUBSTITUTE(実質収支比率等に係る経年分析!H$49,"▲","-"))),ROUND(VALUE(SUBSTITUTE(実質収支比率等に係る経年分析!H$49,"▲","-")),2),NA())</f>
        <v>2.5499999999999998</v>
      </c>
      <c r="E21" s="134">
        <f>IF(ISNUMBER(VALUE(SUBSTITUTE(実質収支比率等に係る経年分析!I$49,"▲","-"))),ROUND(VALUE(SUBSTITUTE(実質収支比率等に係る経年分析!I$49,"▲","-")),2),NA())</f>
        <v>-1.66</v>
      </c>
      <c r="F21" s="134">
        <f>IF(ISNUMBER(VALUE(SUBSTITUTE(実質収支比率等に係る経年分析!J$49,"▲","-"))),ROUND(VALUE(SUBSTITUTE(実質収支比率等に係る経年分析!J$49,"▲","-")),2),NA())</f>
        <v>6.44</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0.63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x14ac:dyDescent="0.15">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0.28999999999999998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0.23</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0.27</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0.74</v>
      </c>
    </row>
    <row r="34" spans="1:16" x14ac:dyDescent="0.15">
      <c r="A34" s="135" t="str">
        <f>IF(連結実質赤字比率に係る赤字・黒字の構成分析!C$36="",NA(),連結実質赤字比率に係る赤字・黒字の構成分析!C$36)</f>
        <v>土地区画整理事業特別会計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1.01</v>
      </c>
    </row>
    <row r="35" spans="1:16" x14ac:dyDescent="0.15">
      <c r="A35" s="135" t="str">
        <f>IF(連結実質赤字比率に係る赤字・黒字の構成分析!C$35="",NA(),連結実質赤字比率に係る赤字・黒字の構成分析!C$35)</f>
        <v>市立病院事業会計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2.11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2.87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3.84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4.1399999999999997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5.57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6.49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6.15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5.16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5.58</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5765</v>
      </c>
      <c r="E42" s="136"/>
      <c r="F42" s="136"/>
      <c r="G42" s="136">
        <f>'実質公債費比率（分子）の構造'!L$52</f>
        <v>5673</v>
      </c>
      <c r="H42" s="136"/>
      <c r="I42" s="136"/>
      <c r="J42" s="136">
        <f>'実質公債費比率（分子）の構造'!M$52</f>
        <v>5654</v>
      </c>
      <c r="K42" s="136"/>
      <c r="L42" s="136"/>
      <c r="M42" s="136">
        <f>'実質公債費比率（分子）の構造'!N$52</f>
        <v>5697</v>
      </c>
      <c r="N42" s="136"/>
      <c r="O42" s="136"/>
      <c r="P42" s="136">
        <f>'実質公債費比率（分子）の構造'!O$52</f>
        <v>5746</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152</v>
      </c>
      <c r="C44" s="136"/>
      <c r="D44" s="136"/>
      <c r="E44" s="136">
        <f>'実質公債費比率（分子）の構造'!L$50</f>
        <v>153</v>
      </c>
      <c r="F44" s="136"/>
      <c r="G44" s="136"/>
      <c r="H44" s="136">
        <f>'実質公債費比率（分子）の構造'!M$50</f>
        <v>153</v>
      </c>
      <c r="I44" s="136"/>
      <c r="J44" s="136"/>
      <c r="K44" s="136">
        <f>'実質公債費比率（分子）の構造'!N$50</f>
        <v>150</v>
      </c>
      <c r="L44" s="136"/>
      <c r="M44" s="136"/>
      <c r="N44" s="136">
        <f>'実質公債費比率（分子）の構造'!O$50</f>
        <v>150</v>
      </c>
      <c r="O44" s="136"/>
      <c r="P44" s="136"/>
    </row>
    <row r="45" spans="1:16" x14ac:dyDescent="0.15">
      <c r="A45" s="136" t="s">
        <v>54</v>
      </c>
      <c r="B45" s="136">
        <f>'実質公債費比率（分子）の構造'!K$49</f>
        <v>127</v>
      </c>
      <c r="C45" s="136"/>
      <c r="D45" s="136"/>
      <c r="E45" s="136">
        <f>'実質公債費比率（分子）の構造'!L$49</f>
        <v>133</v>
      </c>
      <c r="F45" s="136"/>
      <c r="G45" s="136"/>
      <c r="H45" s="136">
        <f>'実質公債費比率（分子）の構造'!M$49</f>
        <v>135</v>
      </c>
      <c r="I45" s="136"/>
      <c r="J45" s="136"/>
      <c r="K45" s="136">
        <f>'実質公債費比率（分子）の構造'!N$49</f>
        <v>98</v>
      </c>
      <c r="L45" s="136"/>
      <c r="M45" s="136"/>
      <c r="N45" s="136">
        <f>'実質公債費比率（分子）の構造'!O$49</f>
        <v>81</v>
      </c>
      <c r="O45" s="136"/>
      <c r="P45" s="136"/>
    </row>
    <row r="46" spans="1:16" x14ac:dyDescent="0.15">
      <c r="A46" s="136" t="s">
        <v>55</v>
      </c>
      <c r="B46" s="136">
        <f>'実質公債費比率（分子）の構造'!K$48</f>
        <v>2186</v>
      </c>
      <c r="C46" s="136"/>
      <c r="D46" s="136"/>
      <c r="E46" s="136">
        <f>'実質公債費比率（分子）の構造'!L$48</f>
        <v>2120</v>
      </c>
      <c r="F46" s="136"/>
      <c r="G46" s="136"/>
      <c r="H46" s="136">
        <f>'実質公債費比率（分子）の構造'!M$48</f>
        <v>1958</v>
      </c>
      <c r="I46" s="136"/>
      <c r="J46" s="136"/>
      <c r="K46" s="136">
        <f>'実質公債費比率（分子）の構造'!N$48</f>
        <v>1712</v>
      </c>
      <c r="L46" s="136"/>
      <c r="M46" s="136"/>
      <c r="N46" s="136">
        <f>'実質公債費比率（分子）の構造'!O$48</f>
        <v>1780</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3622</v>
      </c>
      <c r="C49" s="136"/>
      <c r="D49" s="136"/>
      <c r="E49" s="136">
        <f>'実質公債費比率（分子）の構造'!L$45</f>
        <v>3654</v>
      </c>
      <c r="F49" s="136"/>
      <c r="G49" s="136"/>
      <c r="H49" s="136">
        <f>'実質公債費比率（分子）の構造'!M$45</f>
        <v>3677</v>
      </c>
      <c r="I49" s="136"/>
      <c r="J49" s="136"/>
      <c r="K49" s="136">
        <f>'実質公債費比率（分子）の構造'!N$45</f>
        <v>3714</v>
      </c>
      <c r="L49" s="136"/>
      <c r="M49" s="136"/>
      <c r="N49" s="136">
        <f>'実質公債費比率（分子）の構造'!O$45</f>
        <v>3487</v>
      </c>
      <c r="O49" s="136"/>
      <c r="P49" s="136"/>
    </row>
    <row r="50" spans="1:16" x14ac:dyDescent="0.15">
      <c r="A50" s="136" t="s">
        <v>59</v>
      </c>
      <c r="B50" s="136" t="e">
        <f>NA()</f>
        <v>#N/A</v>
      </c>
      <c r="C50" s="136">
        <f>IF(ISNUMBER('実質公債費比率（分子）の構造'!K$53),'実質公債費比率（分子）の構造'!K$53,NA())</f>
        <v>322</v>
      </c>
      <c r="D50" s="136" t="e">
        <f>NA()</f>
        <v>#N/A</v>
      </c>
      <c r="E50" s="136" t="e">
        <f>NA()</f>
        <v>#N/A</v>
      </c>
      <c r="F50" s="136">
        <f>IF(ISNUMBER('実質公債費比率（分子）の構造'!L$53),'実質公債費比率（分子）の構造'!L$53,NA())</f>
        <v>387</v>
      </c>
      <c r="G50" s="136" t="e">
        <f>NA()</f>
        <v>#N/A</v>
      </c>
      <c r="H50" s="136" t="e">
        <f>NA()</f>
        <v>#N/A</v>
      </c>
      <c r="I50" s="136">
        <f>IF(ISNUMBER('実質公債費比率（分子）の構造'!M$53),'実質公債費比率（分子）の構造'!M$53,NA())</f>
        <v>269</v>
      </c>
      <c r="J50" s="136" t="e">
        <f>NA()</f>
        <v>#N/A</v>
      </c>
      <c r="K50" s="136" t="e">
        <f>NA()</f>
        <v>#N/A</v>
      </c>
      <c r="L50" s="136">
        <f>IF(ISNUMBER('実質公債費比率（分子）の構造'!N$53),'実質公債費比率（分子）の構造'!N$53,NA())</f>
        <v>-23</v>
      </c>
      <c r="M50" s="136" t="e">
        <f>NA()</f>
        <v>#N/A</v>
      </c>
      <c r="N50" s="136" t="e">
        <f>NA()</f>
        <v>#N/A</v>
      </c>
      <c r="O50" s="136">
        <f>IF(ISNUMBER('実質公債費比率（分子）の構造'!O$53),'実質公債費比率（分子）の構造'!O$53,NA())</f>
        <v>-248</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41383</v>
      </c>
      <c r="E56" s="135"/>
      <c r="F56" s="135"/>
      <c r="G56" s="135">
        <f>'将来負担比率（分子）の構造'!J$51</f>
        <v>41092</v>
      </c>
      <c r="H56" s="135"/>
      <c r="I56" s="135"/>
      <c r="J56" s="135">
        <f>'将来負担比率（分子）の構造'!K$51</f>
        <v>40103</v>
      </c>
      <c r="K56" s="135"/>
      <c r="L56" s="135"/>
      <c r="M56" s="135">
        <f>'将来負担比率（分子）の構造'!L$51</f>
        <v>40070</v>
      </c>
      <c r="N56" s="135"/>
      <c r="O56" s="135"/>
      <c r="P56" s="135">
        <f>'将来負担比率（分子）の構造'!M$51</f>
        <v>39333</v>
      </c>
    </row>
    <row r="57" spans="1:16" x14ac:dyDescent="0.15">
      <c r="A57" s="135" t="s">
        <v>35</v>
      </c>
      <c r="B57" s="135"/>
      <c r="C57" s="135"/>
      <c r="D57" s="135">
        <f>'将来負担比率（分子）の構造'!I$50</f>
        <v>22445</v>
      </c>
      <c r="E57" s="135"/>
      <c r="F57" s="135"/>
      <c r="G57" s="135">
        <f>'将来負担比率（分子）の構造'!J$50</f>
        <v>21138</v>
      </c>
      <c r="H57" s="135"/>
      <c r="I57" s="135"/>
      <c r="J57" s="135">
        <f>'将来負担比率（分子）の構造'!K$50</f>
        <v>19877</v>
      </c>
      <c r="K57" s="135"/>
      <c r="L57" s="135"/>
      <c r="M57" s="135">
        <f>'将来負担比率（分子）の構造'!L$50</f>
        <v>18442</v>
      </c>
      <c r="N57" s="135"/>
      <c r="O57" s="135"/>
      <c r="P57" s="135">
        <f>'将来負担比率（分子）の構造'!M$50</f>
        <v>18288</v>
      </c>
    </row>
    <row r="58" spans="1:16" x14ac:dyDescent="0.15">
      <c r="A58" s="135" t="s">
        <v>34</v>
      </c>
      <c r="B58" s="135"/>
      <c r="C58" s="135"/>
      <c r="D58" s="135">
        <f>'将来負担比率（分子）の構造'!I$49</f>
        <v>12452</v>
      </c>
      <c r="E58" s="135"/>
      <c r="F58" s="135"/>
      <c r="G58" s="135">
        <f>'将来負担比率（分子）の構造'!J$49</f>
        <v>11004</v>
      </c>
      <c r="H58" s="135"/>
      <c r="I58" s="135"/>
      <c r="J58" s="135">
        <f>'将来負担比率（分子）の構造'!K$49</f>
        <v>12312</v>
      </c>
      <c r="K58" s="135"/>
      <c r="L58" s="135"/>
      <c r="M58" s="135">
        <f>'将来負担比率（分子）の構造'!L$49</f>
        <v>12145</v>
      </c>
      <c r="N58" s="135"/>
      <c r="O58" s="135"/>
      <c r="P58" s="135">
        <f>'将来負担比率（分子）の構造'!M$49</f>
        <v>14200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350</v>
      </c>
      <c r="C61" s="135"/>
      <c r="D61" s="135"/>
      <c r="E61" s="135">
        <f>'将来負担比率（分子）の構造'!J$46</f>
        <v>420</v>
      </c>
      <c r="F61" s="135"/>
      <c r="G61" s="135"/>
      <c r="H61" s="135">
        <f>'将来負担比率（分子）の構造'!K$46</f>
        <v>596</v>
      </c>
      <c r="I61" s="135"/>
      <c r="J61" s="135"/>
      <c r="K61" s="135">
        <f>'将来負担比率（分子）の構造'!L$46</f>
        <v>523</v>
      </c>
      <c r="L61" s="135"/>
      <c r="M61" s="135"/>
      <c r="N61" s="135">
        <f>'将来負担比率（分子）の構造'!M$46</f>
        <v>457</v>
      </c>
      <c r="O61" s="135"/>
      <c r="P61" s="135"/>
    </row>
    <row r="62" spans="1:16" x14ac:dyDescent="0.15">
      <c r="A62" s="135" t="s">
        <v>29</v>
      </c>
      <c r="B62" s="135">
        <f>'将来負担比率（分子）の構造'!I$45</f>
        <v>10188</v>
      </c>
      <c r="C62" s="135"/>
      <c r="D62" s="135"/>
      <c r="E62" s="135">
        <f>'将来負担比率（分子）の構造'!J$45</f>
        <v>9963</v>
      </c>
      <c r="F62" s="135"/>
      <c r="G62" s="135"/>
      <c r="H62" s="135">
        <f>'将来負担比率（分子）の構造'!K$45</f>
        <v>10121</v>
      </c>
      <c r="I62" s="135"/>
      <c r="J62" s="135"/>
      <c r="K62" s="135">
        <f>'将来負担比率（分子）の構造'!L$45</f>
        <v>9903</v>
      </c>
      <c r="L62" s="135"/>
      <c r="M62" s="135"/>
      <c r="N62" s="135">
        <f>'将来負担比率（分子）の構造'!M$45</f>
        <v>9175</v>
      </c>
      <c r="O62" s="135"/>
      <c r="P62" s="135"/>
    </row>
    <row r="63" spans="1:16" x14ac:dyDescent="0.15">
      <c r="A63" s="135" t="s">
        <v>28</v>
      </c>
      <c r="B63" s="135">
        <f>'将来負担比率（分子）の構造'!I$44</f>
        <v>852</v>
      </c>
      <c r="C63" s="135"/>
      <c r="D63" s="135"/>
      <c r="E63" s="135">
        <f>'将来負担比率（分子）の構造'!J$44</f>
        <v>728</v>
      </c>
      <c r="F63" s="135"/>
      <c r="G63" s="135"/>
      <c r="H63" s="135">
        <f>'将来負担比率（分子）の構造'!K$44</f>
        <v>590</v>
      </c>
      <c r="I63" s="135"/>
      <c r="J63" s="135"/>
      <c r="K63" s="135">
        <f>'将来負担比率（分子）の構造'!L$44</f>
        <v>511</v>
      </c>
      <c r="L63" s="135"/>
      <c r="M63" s="135"/>
      <c r="N63" s="135">
        <f>'将来負担比率（分子）の構造'!M$44</f>
        <v>425</v>
      </c>
      <c r="O63" s="135"/>
      <c r="P63" s="135"/>
    </row>
    <row r="64" spans="1:16" x14ac:dyDescent="0.15">
      <c r="A64" s="135" t="s">
        <v>27</v>
      </c>
      <c r="B64" s="135">
        <f>'将来負担比率（分子）の構造'!I$43</f>
        <v>24659</v>
      </c>
      <c r="C64" s="135"/>
      <c r="D64" s="135"/>
      <c r="E64" s="135">
        <f>'将来負担比率（分子）の構造'!J$43</f>
        <v>24309</v>
      </c>
      <c r="F64" s="135"/>
      <c r="G64" s="135"/>
      <c r="H64" s="135">
        <f>'将来負担比率（分子）の構造'!K$43</f>
        <v>23127</v>
      </c>
      <c r="I64" s="135"/>
      <c r="J64" s="135"/>
      <c r="K64" s="135">
        <f>'将来負担比率（分子）の構造'!L$43</f>
        <v>20772</v>
      </c>
      <c r="L64" s="135"/>
      <c r="M64" s="135"/>
      <c r="N64" s="135">
        <f>'将来負担比率（分子）の構造'!M$43</f>
        <v>19531</v>
      </c>
      <c r="O64" s="135"/>
      <c r="P64" s="135"/>
    </row>
    <row r="65" spans="1:16" x14ac:dyDescent="0.15">
      <c r="A65" s="135" t="s">
        <v>26</v>
      </c>
      <c r="B65" s="135">
        <f>'将来負担比率（分子）の構造'!I$42</f>
        <v>13709</v>
      </c>
      <c r="C65" s="135"/>
      <c r="D65" s="135"/>
      <c r="E65" s="135">
        <f>'将来負担比率（分子）の構造'!J$42</f>
        <v>13521</v>
      </c>
      <c r="F65" s="135"/>
      <c r="G65" s="135"/>
      <c r="H65" s="135">
        <f>'将来負担比率（分子）の構造'!K$42</f>
        <v>12695</v>
      </c>
      <c r="I65" s="135"/>
      <c r="J65" s="135"/>
      <c r="K65" s="135">
        <f>'将来負担比率（分子）の構造'!L$42</f>
        <v>11555</v>
      </c>
      <c r="L65" s="135"/>
      <c r="M65" s="135"/>
      <c r="N65" s="135">
        <f>'将来負担比率（分子）の構造'!M$42</f>
        <v>11812</v>
      </c>
      <c r="O65" s="135"/>
      <c r="P65" s="135"/>
    </row>
    <row r="66" spans="1:16" x14ac:dyDescent="0.15">
      <c r="A66" s="135" t="s">
        <v>25</v>
      </c>
      <c r="B66" s="135">
        <f>'将来負担比率（分子）の構造'!I$41</f>
        <v>37699</v>
      </c>
      <c r="C66" s="135"/>
      <c r="D66" s="135"/>
      <c r="E66" s="135">
        <f>'将来負担比率（分子）の構造'!J$41</f>
        <v>36610</v>
      </c>
      <c r="F66" s="135"/>
      <c r="G66" s="135"/>
      <c r="H66" s="135">
        <f>'将来負担比率（分子）の構造'!K$41</f>
        <v>35306</v>
      </c>
      <c r="I66" s="135"/>
      <c r="J66" s="135"/>
      <c r="K66" s="135">
        <f>'将来負担比率（分子）の構造'!L$41</f>
        <v>34365</v>
      </c>
      <c r="L66" s="135"/>
      <c r="M66" s="135"/>
      <c r="N66" s="135">
        <f>'将来負担比率（分子）の構造'!M$41</f>
        <v>33853</v>
      </c>
      <c r="O66" s="135"/>
      <c r="P66" s="135"/>
    </row>
    <row r="67" spans="1:16" x14ac:dyDescent="0.15">
      <c r="A67" s="135" t="s">
        <v>63</v>
      </c>
      <c r="B67" s="135" t="e">
        <f>NA()</f>
        <v>#N/A</v>
      </c>
      <c r="C67" s="135">
        <f>IF(ISNUMBER('将来負担比率（分子）の構造'!I$52), IF('将来負担比率（分子）の構造'!I$52 &lt; 0, 0, '将来負担比率（分子）の構造'!I$52), NA())</f>
        <v>11178</v>
      </c>
      <c r="D67" s="135" t="e">
        <f>NA()</f>
        <v>#N/A</v>
      </c>
      <c r="E67" s="135" t="e">
        <f>NA()</f>
        <v>#N/A</v>
      </c>
      <c r="F67" s="135">
        <f>IF(ISNUMBER('将来負担比率（分子）の構造'!J$52), IF('将来負担比率（分子）の構造'!J$52 &lt; 0, 0, '将来負担比率（分子）の構造'!J$52), NA())</f>
        <v>12317</v>
      </c>
      <c r="G67" s="135" t="e">
        <f>NA()</f>
        <v>#N/A</v>
      </c>
      <c r="H67" s="135" t="e">
        <f>NA()</f>
        <v>#N/A</v>
      </c>
      <c r="I67" s="135">
        <f>IF(ISNUMBER('将来負担比率（分子）の構造'!K$52), IF('将来負担比率（分子）の構造'!K$52 &lt; 0, 0, '将来負担比率（分子）の構造'!K$52), NA())</f>
        <v>10142</v>
      </c>
      <c r="J67" s="135" t="e">
        <f>NA()</f>
        <v>#N/A</v>
      </c>
      <c r="K67" s="135" t="e">
        <f>NA()</f>
        <v>#N/A</v>
      </c>
      <c r="L67" s="135">
        <f>IF(ISNUMBER('将来負担比率（分子）の構造'!L$52), IF('将来負担比率（分子）の構造'!L$52 &lt; 0, 0, '将来負担比率（分子）の構造'!L$52), NA())</f>
        <v>6972</v>
      </c>
      <c r="M67" s="135" t="e">
        <f>NA()</f>
        <v>#N/A</v>
      </c>
      <c r="N67" s="135" t="e">
        <f>NA()</f>
        <v>#N/A</v>
      </c>
      <c r="O67" s="135">
        <f>IF(ISNUMBER('将来負担比率（分子）の構造'!M$52), IF('将来負担比率（分子）の構造'!M$52 &lt; 0, 0, '将来負担比率（分子）の構造'!M$52), NA())</f>
        <v>3432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31" workbookViewId="0">
      <selection activeCell="CD7" sqref="CD7:CS7"/>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30224794</v>
      </c>
      <c r="S5" s="583"/>
      <c r="T5" s="583"/>
      <c r="U5" s="583"/>
      <c r="V5" s="583"/>
      <c r="W5" s="583"/>
      <c r="X5" s="583"/>
      <c r="Y5" s="584"/>
      <c r="Z5" s="585">
        <v>47.9</v>
      </c>
      <c r="AA5" s="585"/>
      <c r="AB5" s="585"/>
      <c r="AC5" s="585"/>
      <c r="AD5" s="586">
        <v>28039973</v>
      </c>
      <c r="AE5" s="586"/>
      <c r="AF5" s="586"/>
      <c r="AG5" s="586"/>
      <c r="AH5" s="586"/>
      <c r="AI5" s="586"/>
      <c r="AJ5" s="586"/>
      <c r="AK5" s="586"/>
      <c r="AL5" s="587">
        <v>85.4</v>
      </c>
      <c r="AM5" s="588"/>
      <c r="AN5" s="588"/>
      <c r="AO5" s="589"/>
      <c r="AP5" s="579" t="s">
        <v>208</v>
      </c>
      <c r="AQ5" s="580"/>
      <c r="AR5" s="580"/>
      <c r="AS5" s="580"/>
      <c r="AT5" s="580"/>
      <c r="AU5" s="580"/>
      <c r="AV5" s="580"/>
      <c r="AW5" s="580"/>
      <c r="AX5" s="580"/>
      <c r="AY5" s="580"/>
      <c r="AZ5" s="580"/>
      <c r="BA5" s="580"/>
      <c r="BB5" s="580"/>
      <c r="BC5" s="580"/>
      <c r="BD5" s="580"/>
      <c r="BE5" s="580"/>
      <c r="BF5" s="581"/>
      <c r="BG5" s="593">
        <v>28039973</v>
      </c>
      <c r="BH5" s="594"/>
      <c r="BI5" s="594"/>
      <c r="BJ5" s="594"/>
      <c r="BK5" s="594"/>
      <c r="BL5" s="594"/>
      <c r="BM5" s="594"/>
      <c r="BN5" s="595"/>
      <c r="BO5" s="596">
        <v>92.8</v>
      </c>
      <c r="BP5" s="596"/>
      <c r="BQ5" s="596"/>
      <c r="BR5" s="596"/>
      <c r="BS5" s="597">
        <v>440832</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284289</v>
      </c>
      <c r="S6" s="594"/>
      <c r="T6" s="594"/>
      <c r="U6" s="594"/>
      <c r="V6" s="594"/>
      <c r="W6" s="594"/>
      <c r="X6" s="594"/>
      <c r="Y6" s="595"/>
      <c r="Z6" s="596">
        <v>0.5</v>
      </c>
      <c r="AA6" s="596"/>
      <c r="AB6" s="596"/>
      <c r="AC6" s="596"/>
      <c r="AD6" s="597">
        <v>284289</v>
      </c>
      <c r="AE6" s="597"/>
      <c r="AF6" s="597"/>
      <c r="AG6" s="597"/>
      <c r="AH6" s="597"/>
      <c r="AI6" s="597"/>
      <c r="AJ6" s="597"/>
      <c r="AK6" s="597"/>
      <c r="AL6" s="598">
        <v>0.9</v>
      </c>
      <c r="AM6" s="599"/>
      <c r="AN6" s="599"/>
      <c r="AO6" s="600"/>
      <c r="AP6" s="590" t="s">
        <v>213</v>
      </c>
      <c r="AQ6" s="591"/>
      <c r="AR6" s="591"/>
      <c r="AS6" s="591"/>
      <c r="AT6" s="591"/>
      <c r="AU6" s="591"/>
      <c r="AV6" s="591"/>
      <c r="AW6" s="591"/>
      <c r="AX6" s="591"/>
      <c r="AY6" s="591"/>
      <c r="AZ6" s="591"/>
      <c r="BA6" s="591"/>
      <c r="BB6" s="591"/>
      <c r="BC6" s="591"/>
      <c r="BD6" s="591"/>
      <c r="BE6" s="591"/>
      <c r="BF6" s="592"/>
      <c r="BG6" s="593">
        <v>28039973</v>
      </c>
      <c r="BH6" s="594"/>
      <c r="BI6" s="594"/>
      <c r="BJ6" s="594"/>
      <c r="BK6" s="594"/>
      <c r="BL6" s="594"/>
      <c r="BM6" s="594"/>
      <c r="BN6" s="595"/>
      <c r="BO6" s="596">
        <v>92.8</v>
      </c>
      <c r="BP6" s="596"/>
      <c r="BQ6" s="596"/>
      <c r="BR6" s="596"/>
      <c r="BS6" s="597">
        <v>440832</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418431</v>
      </c>
      <c r="CS6" s="594"/>
      <c r="CT6" s="594"/>
      <c r="CU6" s="594"/>
      <c r="CV6" s="594"/>
      <c r="CW6" s="594"/>
      <c r="CX6" s="594"/>
      <c r="CY6" s="595"/>
      <c r="CZ6" s="596">
        <v>0.7</v>
      </c>
      <c r="DA6" s="596"/>
      <c r="DB6" s="596"/>
      <c r="DC6" s="596"/>
      <c r="DD6" s="602" t="s">
        <v>215</v>
      </c>
      <c r="DE6" s="594"/>
      <c r="DF6" s="594"/>
      <c r="DG6" s="594"/>
      <c r="DH6" s="594"/>
      <c r="DI6" s="594"/>
      <c r="DJ6" s="594"/>
      <c r="DK6" s="594"/>
      <c r="DL6" s="594"/>
      <c r="DM6" s="594"/>
      <c r="DN6" s="594"/>
      <c r="DO6" s="594"/>
      <c r="DP6" s="595"/>
      <c r="DQ6" s="602">
        <v>418431</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219858</v>
      </c>
      <c r="S7" s="594"/>
      <c r="T7" s="594"/>
      <c r="U7" s="594"/>
      <c r="V7" s="594"/>
      <c r="W7" s="594"/>
      <c r="X7" s="594"/>
      <c r="Y7" s="595"/>
      <c r="Z7" s="596">
        <v>0.3</v>
      </c>
      <c r="AA7" s="596"/>
      <c r="AB7" s="596"/>
      <c r="AC7" s="596"/>
      <c r="AD7" s="597">
        <v>219858</v>
      </c>
      <c r="AE7" s="597"/>
      <c r="AF7" s="597"/>
      <c r="AG7" s="597"/>
      <c r="AH7" s="597"/>
      <c r="AI7" s="597"/>
      <c r="AJ7" s="597"/>
      <c r="AK7" s="597"/>
      <c r="AL7" s="598">
        <v>0.7</v>
      </c>
      <c r="AM7" s="599"/>
      <c r="AN7" s="599"/>
      <c r="AO7" s="600"/>
      <c r="AP7" s="590" t="s">
        <v>217</v>
      </c>
      <c r="AQ7" s="591"/>
      <c r="AR7" s="591"/>
      <c r="AS7" s="591"/>
      <c r="AT7" s="591"/>
      <c r="AU7" s="591"/>
      <c r="AV7" s="591"/>
      <c r="AW7" s="591"/>
      <c r="AX7" s="591"/>
      <c r="AY7" s="591"/>
      <c r="AZ7" s="591"/>
      <c r="BA7" s="591"/>
      <c r="BB7" s="591"/>
      <c r="BC7" s="591"/>
      <c r="BD7" s="591"/>
      <c r="BE7" s="591"/>
      <c r="BF7" s="592"/>
      <c r="BG7" s="593">
        <v>15736388</v>
      </c>
      <c r="BH7" s="594"/>
      <c r="BI7" s="594"/>
      <c r="BJ7" s="594"/>
      <c r="BK7" s="594"/>
      <c r="BL7" s="594"/>
      <c r="BM7" s="594"/>
      <c r="BN7" s="595"/>
      <c r="BO7" s="596">
        <v>52.1</v>
      </c>
      <c r="BP7" s="596"/>
      <c r="BQ7" s="596"/>
      <c r="BR7" s="596"/>
      <c r="BS7" s="597">
        <v>440832</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7831525</v>
      </c>
      <c r="CS7" s="594"/>
      <c r="CT7" s="594"/>
      <c r="CU7" s="594"/>
      <c r="CV7" s="594"/>
      <c r="CW7" s="594"/>
      <c r="CX7" s="594"/>
      <c r="CY7" s="595"/>
      <c r="CZ7" s="596">
        <v>12.9</v>
      </c>
      <c r="DA7" s="596"/>
      <c r="DB7" s="596"/>
      <c r="DC7" s="596"/>
      <c r="DD7" s="602">
        <v>30196</v>
      </c>
      <c r="DE7" s="594"/>
      <c r="DF7" s="594"/>
      <c r="DG7" s="594"/>
      <c r="DH7" s="594"/>
      <c r="DI7" s="594"/>
      <c r="DJ7" s="594"/>
      <c r="DK7" s="594"/>
      <c r="DL7" s="594"/>
      <c r="DM7" s="594"/>
      <c r="DN7" s="594"/>
      <c r="DO7" s="594"/>
      <c r="DP7" s="595"/>
      <c r="DQ7" s="602">
        <v>7318705</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277424</v>
      </c>
      <c r="S8" s="594"/>
      <c r="T8" s="594"/>
      <c r="U8" s="594"/>
      <c r="V8" s="594"/>
      <c r="W8" s="594"/>
      <c r="X8" s="594"/>
      <c r="Y8" s="595"/>
      <c r="Z8" s="596">
        <v>0.4</v>
      </c>
      <c r="AA8" s="596"/>
      <c r="AB8" s="596"/>
      <c r="AC8" s="596"/>
      <c r="AD8" s="597">
        <v>277424</v>
      </c>
      <c r="AE8" s="597"/>
      <c r="AF8" s="597"/>
      <c r="AG8" s="597"/>
      <c r="AH8" s="597"/>
      <c r="AI8" s="597"/>
      <c r="AJ8" s="597"/>
      <c r="AK8" s="597"/>
      <c r="AL8" s="598">
        <v>0.8</v>
      </c>
      <c r="AM8" s="599"/>
      <c r="AN8" s="599"/>
      <c r="AO8" s="600"/>
      <c r="AP8" s="590" t="s">
        <v>220</v>
      </c>
      <c r="AQ8" s="591"/>
      <c r="AR8" s="591"/>
      <c r="AS8" s="591"/>
      <c r="AT8" s="591"/>
      <c r="AU8" s="591"/>
      <c r="AV8" s="591"/>
      <c r="AW8" s="591"/>
      <c r="AX8" s="591"/>
      <c r="AY8" s="591"/>
      <c r="AZ8" s="591"/>
      <c r="BA8" s="591"/>
      <c r="BB8" s="591"/>
      <c r="BC8" s="591"/>
      <c r="BD8" s="591"/>
      <c r="BE8" s="591"/>
      <c r="BF8" s="592"/>
      <c r="BG8" s="593">
        <v>308827</v>
      </c>
      <c r="BH8" s="594"/>
      <c r="BI8" s="594"/>
      <c r="BJ8" s="594"/>
      <c r="BK8" s="594"/>
      <c r="BL8" s="594"/>
      <c r="BM8" s="594"/>
      <c r="BN8" s="595"/>
      <c r="BO8" s="596">
        <v>1</v>
      </c>
      <c r="BP8" s="596"/>
      <c r="BQ8" s="596"/>
      <c r="BR8" s="596"/>
      <c r="BS8" s="602" t="s">
        <v>111</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27792827</v>
      </c>
      <c r="CS8" s="594"/>
      <c r="CT8" s="594"/>
      <c r="CU8" s="594"/>
      <c r="CV8" s="594"/>
      <c r="CW8" s="594"/>
      <c r="CX8" s="594"/>
      <c r="CY8" s="595"/>
      <c r="CZ8" s="596">
        <v>45.6</v>
      </c>
      <c r="DA8" s="596"/>
      <c r="DB8" s="596"/>
      <c r="DC8" s="596"/>
      <c r="DD8" s="602">
        <v>248338</v>
      </c>
      <c r="DE8" s="594"/>
      <c r="DF8" s="594"/>
      <c r="DG8" s="594"/>
      <c r="DH8" s="594"/>
      <c r="DI8" s="594"/>
      <c r="DJ8" s="594"/>
      <c r="DK8" s="594"/>
      <c r="DL8" s="594"/>
      <c r="DM8" s="594"/>
      <c r="DN8" s="594"/>
      <c r="DO8" s="594"/>
      <c r="DP8" s="595"/>
      <c r="DQ8" s="602">
        <v>14108633</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233332</v>
      </c>
      <c r="S9" s="594"/>
      <c r="T9" s="594"/>
      <c r="U9" s="594"/>
      <c r="V9" s="594"/>
      <c r="W9" s="594"/>
      <c r="X9" s="594"/>
      <c r="Y9" s="595"/>
      <c r="Z9" s="596">
        <v>0.4</v>
      </c>
      <c r="AA9" s="596"/>
      <c r="AB9" s="596"/>
      <c r="AC9" s="596"/>
      <c r="AD9" s="597">
        <v>233332</v>
      </c>
      <c r="AE9" s="597"/>
      <c r="AF9" s="597"/>
      <c r="AG9" s="597"/>
      <c r="AH9" s="597"/>
      <c r="AI9" s="597"/>
      <c r="AJ9" s="597"/>
      <c r="AK9" s="597"/>
      <c r="AL9" s="598">
        <v>0.7</v>
      </c>
      <c r="AM9" s="599"/>
      <c r="AN9" s="599"/>
      <c r="AO9" s="600"/>
      <c r="AP9" s="590" t="s">
        <v>223</v>
      </c>
      <c r="AQ9" s="591"/>
      <c r="AR9" s="591"/>
      <c r="AS9" s="591"/>
      <c r="AT9" s="591"/>
      <c r="AU9" s="591"/>
      <c r="AV9" s="591"/>
      <c r="AW9" s="591"/>
      <c r="AX9" s="591"/>
      <c r="AY9" s="591"/>
      <c r="AZ9" s="591"/>
      <c r="BA9" s="591"/>
      <c r="BB9" s="591"/>
      <c r="BC9" s="591"/>
      <c r="BD9" s="591"/>
      <c r="BE9" s="591"/>
      <c r="BF9" s="592"/>
      <c r="BG9" s="593">
        <v>12113612</v>
      </c>
      <c r="BH9" s="594"/>
      <c r="BI9" s="594"/>
      <c r="BJ9" s="594"/>
      <c r="BK9" s="594"/>
      <c r="BL9" s="594"/>
      <c r="BM9" s="594"/>
      <c r="BN9" s="595"/>
      <c r="BO9" s="596">
        <v>40.1</v>
      </c>
      <c r="BP9" s="596"/>
      <c r="BQ9" s="596"/>
      <c r="BR9" s="596"/>
      <c r="BS9" s="602" t="s">
        <v>111</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5073213</v>
      </c>
      <c r="CS9" s="594"/>
      <c r="CT9" s="594"/>
      <c r="CU9" s="594"/>
      <c r="CV9" s="594"/>
      <c r="CW9" s="594"/>
      <c r="CX9" s="594"/>
      <c r="CY9" s="595"/>
      <c r="CZ9" s="596">
        <v>8.3000000000000007</v>
      </c>
      <c r="DA9" s="596"/>
      <c r="DB9" s="596"/>
      <c r="DC9" s="596"/>
      <c r="DD9" s="602">
        <v>439069</v>
      </c>
      <c r="DE9" s="594"/>
      <c r="DF9" s="594"/>
      <c r="DG9" s="594"/>
      <c r="DH9" s="594"/>
      <c r="DI9" s="594"/>
      <c r="DJ9" s="594"/>
      <c r="DK9" s="594"/>
      <c r="DL9" s="594"/>
      <c r="DM9" s="594"/>
      <c r="DN9" s="594"/>
      <c r="DO9" s="594"/>
      <c r="DP9" s="595"/>
      <c r="DQ9" s="602">
        <v>3573647</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2266631</v>
      </c>
      <c r="S10" s="594"/>
      <c r="T10" s="594"/>
      <c r="U10" s="594"/>
      <c r="V10" s="594"/>
      <c r="W10" s="594"/>
      <c r="X10" s="594"/>
      <c r="Y10" s="595"/>
      <c r="Z10" s="596">
        <v>3.6</v>
      </c>
      <c r="AA10" s="596"/>
      <c r="AB10" s="596"/>
      <c r="AC10" s="596"/>
      <c r="AD10" s="597">
        <v>2266631</v>
      </c>
      <c r="AE10" s="597"/>
      <c r="AF10" s="597"/>
      <c r="AG10" s="597"/>
      <c r="AH10" s="597"/>
      <c r="AI10" s="597"/>
      <c r="AJ10" s="597"/>
      <c r="AK10" s="597"/>
      <c r="AL10" s="598">
        <v>6.9</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315670</v>
      </c>
      <c r="BH10" s="594"/>
      <c r="BI10" s="594"/>
      <c r="BJ10" s="594"/>
      <c r="BK10" s="594"/>
      <c r="BL10" s="594"/>
      <c r="BM10" s="594"/>
      <c r="BN10" s="595"/>
      <c r="BO10" s="596">
        <v>1</v>
      </c>
      <c r="BP10" s="596"/>
      <c r="BQ10" s="596"/>
      <c r="BR10" s="596"/>
      <c r="BS10" s="602" t="s">
        <v>111</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250143</v>
      </c>
      <c r="CS10" s="594"/>
      <c r="CT10" s="594"/>
      <c r="CU10" s="594"/>
      <c r="CV10" s="594"/>
      <c r="CW10" s="594"/>
      <c r="CX10" s="594"/>
      <c r="CY10" s="595"/>
      <c r="CZ10" s="596">
        <v>0.4</v>
      </c>
      <c r="DA10" s="596"/>
      <c r="DB10" s="596"/>
      <c r="DC10" s="596"/>
      <c r="DD10" s="602" t="s">
        <v>111</v>
      </c>
      <c r="DE10" s="594"/>
      <c r="DF10" s="594"/>
      <c r="DG10" s="594"/>
      <c r="DH10" s="594"/>
      <c r="DI10" s="594"/>
      <c r="DJ10" s="594"/>
      <c r="DK10" s="594"/>
      <c r="DL10" s="594"/>
      <c r="DM10" s="594"/>
      <c r="DN10" s="594"/>
      <c r="DO10" s="594"/>
      <c r="DP10" s="595"/>
      <c r="DQ10" s="602">
        <v>218896</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111</v>
      </c>
      <c r="S11" s="594"/>
      <c r="T11" s="594"/>
      <c r="U11" s="594"/>
      <c r="V11" s="594"/>
      <c r="W11" s="594"/>
      <c r="X11" s="594"/>
      <c r="Y11" s="595"/>
      <c r="Z11" s="596" t="s">
        <v>111</v>
      </c>
      <c r="AA11" s="596"/>
      <c r="AB11" s="596"/>
      <c r="AC11" s="596"/>
      <c r="AD11" s="597" t="s">
        <v>111</v>
      </c>
      <c r="AE11" s="597"/>
      <c r="AF11" s="597"/>
      <c r="AG11" s="597"/>
      <c r="AH11" s="597"/>
      <c r="AI11" s="597"/>
      <c r="AJ11" s="597"/>
      <c r="AK11" s="597"/>
      <c r="AL11" s="598" t="s">
        <v>111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2998279</v>
      </c>
      <c r="BH11" s="594"/>
      <c r="BI11" s="594"/>
      <c r="BJ11" s="594"/>
      <c r="BK11" s="594"/>
      <c r="BL11" s="594"/>
      <c r="BM11" s="594"/>
      <c r="BN11" s="595"/>
      <c r="BO11" s="596">
        <v>9.9</v>
      </c>
      <c r="BP11" s="596"/>
      <c r="BQ11" s="596"/>
      <c r="BR11" s="596"/>
      <c r="BS11" s="602">
        <v>440832</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199152</v>
      </c>
      <c r="CS11" s="594"/>
      <c r="CT11" s="594"/>
      <c r="CU11" s="594"/>
      <c r="CV11" s="594"/>
      <c r="CW11" s="594"/>
      <c r="CX11" s="594"/>
      <c r="CY11" s="595"/>
      <c r="CZ11" s="596">
        <v>0.3</v>
      </c>
      <c r="DA11" s="596"/>
      <c r="DB11" s="596"/>
      <c r="DC11" s="596"/>
      <c r="DD11" s="602" t="s">
        <v>111</v>
      </c>
      <c r="DE11" s="594"/>
      <c r="DF11" s="594"/>
      <c r="DG11" s="594"/>
      <c r="DH11" s="594"/>
      <c r="DI11" s="594"/>
      <c r="DJ11" s="594"/>
      <c r="DK11" s="594"/>
      <c r="DL11" s="594"/>
      <c r="DM11" s="594"/>
      <c r="DN11" s="594"/>
      <c r="DO11" s="594"/>
      <c r="DP11" s="595"/>
      <c r="DQ11" s="602">
        <v>137507</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11290953</v>
      </c>
      <c r="BH12" s="594"/>
      <c r="BI12" s="594"/>
      <c r="BJ12" s="594"/>
      <c r="BK12" s="594"/>
      <c r="BL12" s="594"/>
      <c r="BM12" s="594"/>
      <c r="BN12" s="595"/>
      <c r="BO12" s="596">
        <v>37.4</v>
      </c>
      <c r="BP12" s="596"/>
      <c r="BQ12" s="596"/>
      <c r="BR12" s="596"/>
      <c r="BS12" s="602" t="s">
        <v>111</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419682</v>
      </c>
      <c r="CS12" s="594"/>
      <c r="CT12" s="594"/>
      <c r="CU12" s="594"/>
      <c r="CV12" s="594"/>
      <c r="CW12" s="594"/>
      <c r="CX12" s="594"/>
      <c r="CY12" s="595"/>
      <c r="CZ12" s="596">
        <v>0.7</v>
      </c>
      <c r="DA12" s="596"/>
      <c r="DB12" s="596"/>
      <c r="DC12" s="596"/>
      <c r="DD12" s="602" t="s">
        <v>111</v>
      </c>
      <c r="DE12" s="594"/>
      <c r="DF12" s="594"/>
      <c r="DG12" s="594"/>
      <c r="DH12" s="594"/>
      <c r="DI12" s="594"/>
      <c r="DJ12" s="594"/>
      <c r="DK12" s="594"/>
      <c r="DL12" s="594"/>
      <c r="DM12" s="594"/>
      <c r="DN12" s="594"/>
      <c r="DO12" s="594"/>
      <c r="DP12" s="595"/>
      <c r="DQ12" s="602">
        <v>360804</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94851</v>
      </c>
      <c r="S13" s="594"/>
      <c r="T13" s="594"/>
      <c r="U13" s="594"/>
      <c r="V13" s="594"/>
      <c r="W13" s="594"/>
      <c r="X13" s="594"/>
      <c r="Y13" s="595"/>
      <c r="Z13" s="596">
        <v>0.2</v>
      </c>
      <c r="AA13" s="596"/>
      <c r="AB13" s="596"/>
      <c r="AC13" s="596"/>
      <c r="AD13" s="597">
        <v>94851</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11111848</v>
      </c>
      <c r="BH13" s="594"/>
      <c r="BI13" s="594"/>
      <c r="BJ13" s="594"/>
      <c r="BK13" s="594"/>
      <c r="BL13" s="594"/>
      <c r="BM13" s="594"/>
      <c r="BN13" s="595"/>
      <c r="BO13" s="596">
        <v>36.799999999999997</v>
      </c>
      <c r="BP13" s="596"/>
      <c r="BQ13" s="596"/>
      <c r="BR13" s="596"/>
      <c r="BS13" s="602" t="s">
        <v>111</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7301151</v>
      </c>
      <c r="CS13" s="594"/>
      <c r="CT13" s="594"/>
      <c r="CU13" s="594"/>
      <c r="CV13" s="594"/>
      <c r="CW13" s="594"/>
      <c r="CX13" s="594"/>
      <c r="CY13" s="595"/>
      <c r="CZ13" s="596">
        <v>12</v>
      </c>
      <c r="DA13" s="596"/>
      <c r="DB13" s="596"/>
      <c r="DC13" s="596"/>
      <c r="DD13" s="602">
        <v>3815435</v>
      </c>
      <c r="DE13" s="594"/>
      <c r="DF13" s="594"/>
      <c r="DG13" s="594"/>
      <c r="DH13" s="594"/>
      <c r="DI13" s="594"/>
      <c r="DJ13" s="594"/>
      <c r="DK13" s="594"/>
      <c r="DL13" s="594"/>
      <c r="DM13" s="594"/>
      <c r="DN13" s="594"/>
      <c r="DO13" s="594"/>
      <c r="DP13" s="595"/>
      <c r="DQ13" s="602">
        <v>3191047</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114478</v>
      </c>
      <c r="BH14" s="594"/>
      <c r="BI14" s="594"/>
      <c r="BJ14" s="594"/>
      <c r="BK14" s="594"/>
      <c r="BL14" s="594"/>
      <c r="BM14" s="594"/>
      <c r="BN14" s="595"/>
      <c r="BO14" s="596">
        <v>0.4</v>
      </c>
      <c r="BP14" s="596"/>
      <c r="BQ14" s="596"/>
      <c r="BR14" s="596"/>
      <c r="BS14" s="602" t="s">
        <v>111</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2446947</v>
      </c>
      <c r="CS14" s="594"/>
      <c r="CT14" s="594"/>
      <c r="CU14" s="594"/>
      <c r="CV14" s="594"/>
      <c r="CW14" s="594"/>
      <c r="CX14" s="594"/>
      <c r="CY14" s="595"/>
      <c r="CZ14" s="596">
        <v>4</v>
      </c>
      <c r="DA14" s="596"/>
      <c r="DB14" s="596"/>
      <c r="DC14" s="596"/>
      <c r="DD14" s="602">
        <v>373883</v>
      </c>
      <c r="DE14" s="594"/>
      <c r="DF14" s="594"/>
      <c r="DG14" s="594"/>
      <c r="DH14" s="594"/>
      <c r="DI14" s="594"/>
      <c r="DJ14" s="594"/>
      <c r="DK14" s="594"/>
      <c r="DL14" s="594"/>
      <c r="DM14" s="594"/>
      <c r="DN14" s="594"/>
      <c r="DO14" s="594"/>
      <c r="DP14" s="595"/>
      <c r="DQ14" s="602">
        <v>1512510</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127309</v>
      </c>
      <c r="S15" s="594"/>
      <c r="T15" s="594"/>
      <c r="U15" s="594"/>
      <c r="V15" s="594"/>
      <c r="W15" s="594"/>
      <c r="X15" s="594"/>
      <c r="Y15" s="595"/>
      <c r="Z15" s="596">
        <v>0.2</v>
      </c>
      <c r="AA15" s="596"/>
      <c r="AB15" s="596"/>
      <c r="AC15" s="596"/>
      <c r="AD15" s="597">
        <v>127309</v>
      </c>
      <c r="AE15" s="597"/>
      <c r="AF15" s="597"/>
      <c r="AG15" s="597"/>
      <c r="AH15" s="597"/>
      <c r="AI15" s="597"/>
      <c r="AJ15" s="597"/>
      <c r="AK15" s="597"/>
      <c r="AL15" s="598">
        <v>0.4</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898154</v>
      </c>
      <c r="BH15" s="594"/>
      <c r="BI15" s="594"/>
      <c r="BJ15" s="594"/>
      <c r="BK15" s="594"/>
      <c r="BL15" s="594"/>
      <c r="BM15" s="594"/>
      <c r="BN15" s="595"/>
      <c r="BO15" s="596">
        <v>3</v>
      </c>
      <c r="BP15" s="596"/>
      <c r="BQ15" s="596"/>
      <c r="BR15" s="596"/>
      <c r="BS15" s="602" t="s">
        <v>111</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5663513</v>
      </c>
      <c r="CS15" s="594"/>
      <c r="CT15" s="594"/>
      <c r="CU15" s="594"/>
      <c r="CV15" s="594"/>
      <c r="CW15" s="594"/>
      <c r="CX15" s="594"/>
      <c r="CY15" s="595"/>
      <c r="CZ15" s="596">
        <v>9.3000000000000007</v>
      </c>
      <c r="DA15" s="596"/>
      <c r="DB15" s="596"/>
      <c r="DC15" s="596"/>
      <c r="DD15" s="602">
        <v>526128</v>
      </c>
      <c r="DE15" s="594"/>
      <c r="DF15" s="594"/>
      <c r="DG15" s="594"/>
      <c r="DH15" s="594"/>
      <c r="DI15" s="594"/>
      <c r="DJ15" s="594"/>
      <c r="DK15" s="594"/>
      <c r="DL15" s="594"/>
      <c r="DM15" s="594"/>
      <c r="DN15" s="594"/>
      <c r="DO15" s="594"/>
      <c r="DP15" s="595"/>
      <c r="DQ15" s="602">
        <v>4735318</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1232985</v>
      </c>
      <c r="S16" s="594"/>
      <c r="T16" s="594"/>
      <c r="U16" s="594"/>
      <c r="V16" s="594"/>
      <c r="W16" s="594"/>
      <c r="X16" s="594"/>
      <c r="Y16" s="595"/>
      <c r="Z16" s="596">
        <v>2</v>
      </c>
      <c r="AA16" s="596"/>
      <c r="AB16" s="596"/>
      <c r="AC16" s="596"/>
      <c r="AD16" s="597">
        <v>1094582</v>
      </c>
      <c r="AE16" s="597"/>
      <c r="AF16" s="597"/>
      <c r="AG16" s="597"/>
      <c r="AH16" s="597"/>
      <c r="AI16" s="597"/>
      <c r="AJ16" s="597"/>
      <c r="AK16" s="597"/>
      <c r="AL16" s="598">
        <v>3.3</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3614</v>
      </c>
      <c r="CS16" s="594"/>
      <c r="CT16" s="594"/>
      <c r="CU16" s="594"/>
      <c r="CV16" s="594"/>
      <c r="CW16" s="594"/>
      <c r="CX16" s="594"/>
      <c r="CY16" s="595"/>
      <c r="CZ16" s="596">
        <v>0</v>
      </c>
      <c r="DA16" s="596"/>
      <c r="DB16" s="596"/>
      <c r="DC16" s="596"/>
      <c r="DD16" s="602" t="s">
        <v>111</v>
      </c>
      <c r="DE16" s="594"/>
      <c r="DF16" s="594"/>
      <c r="DG16" s="594"/>
      <c r="DH16" s="594"/>
      <c r="DI16" s="594"/>
      <c r="DJ16" s="594"/>
      <c r="DK16" s="594"/>
      <c r="DL16" s="594"/>
      <c r="DM16" s="594"/>
      <c r="DN16" s="594"/>
      <c r="DO16" s="594"/>
      <c r="DP16" s="595"/>
      <c r="DQ16" s="602">
        <v>3385</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1094582</v>
      </c>
      <c r="S17" s="594"/>
      <c r="T17" s="594"/>
      <c r="U17" s="594"/>
      <c r="V17" s="594"/>
      <c r="W17" s="594"/>
      <c r="X17" s="594"/>
      <c r="Y17" s="595"/>
      <c r="Z17" s="596">
        <v>1.7</v>
      </c>
      <c r="AA17" s="596"/>
      <c r="AB17" s="596"/>
      <c r="AC17" s="596"/>
      <c r="AD17" s="597">
        <v>1094582</v>
      </c>
      <c r="AE17" s="597"/>
      <c r="AF17" s="597"/>
      <c r="AG17" s="597"/>
      <c r="AH17" s="597"/>
      <c r="AI17" s="597"/>
      <c r="AJ17" s="597"/>
      <c r="AK17" s="597"/>
      <c r="AL17" s="598">
        <v>3.3</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3486540</v>
      </c>
      <c r="CS17" s="594"/>
      <c r="CT17" s="594"/>
      <c r="CU17" s="594"/>
      <c r="CV17" s="594"/>
      <c r="CW17" s="594"/>
      <c r="CX17" s="594"/>
      <c r="CY17" s="595"/>
      <c r="CZ17" s="596">
        <v>5.7</v>
      </c>
      <c r="DA17" s="596"/>
      <c r="DB17" s="596"/>
      <c r="DC17" s="596"/>
      <c r="DD17" s="602" t="s">
        <v>111</v>
      </c>
      <c r="DE17" s="594"/>
      <c r="DF17" s="594"/>
      <c r="DG17" s="594"/>
      <c r="DH17" s="594"/>
      <c r="DI17" s="594"/>
      <c r="DJ17" s="594"/>
      <c r="DK17" s="594"/>
      <c r="DL17" s="594"/>
      <c r="DM17" s="594"/>
      <c r="DN17" s="594"/>
      <c r="DO17" s="594"/>
      <c r="DP17" s="595"/>
      <c r="DQ17" s="602">
        <v>3394507</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138343</v>
      </c>
      <c r="S18" s="594"/>
      <c r="T18" s="594"/>
      <c r="U18" s="594"/>
      <c r="V18" s="594"/>
      <c r="W18" s="594"/>
      <c r="X18" s="594"/>
      <c r="Y18" s="595"/>
      <c r="Z18" s="596">
        <v>0.2</v>
      </c>
      <c r="AA18" s="596"/>
      <c r="AB18" s="596"/>
      <c r="AC18" s="596"/>
      <c r="AD18" s="597" t="s">
        <v>111</v>
      </c>
      <c r="AE18" s="597"/>
      <c r="AF18" s="597"/>
      <c r="AG18" s="597"/>
      <c r="AH18" s="597"/>
      <c r="AI18" s="597"/>
      <c r="AJ18" s="597"/>
      <c r="AK18" s="597"/>
      <c r="AL18" s="598" t="s">
        <v>111</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60</v>
      </c>
      <c r="S19" s="594"/>
      <c r="T19" s="594"/>
      <c r="U19" s="594"/>
      <c r="V19" s="594"/>
      <c r="W19" s="594"/>
      <c r="X19" s="594"/>
      <c r="Y19" s="595"/>
      <c r="Z19" s="596">
        <v>0</v>
      </c>
      <c r="AA19" s="596"/>
      <c r="AB19" s="596"/>
      <c r="AC19" s="596"/>
      <c r="AD19" s="597" t="s">
        <v>111</v>
      </c>
      <c r="AE19" s="597"/>
      <c r="AF19" s="597"/>
      <c r="AG19" s="597"/>
      <c r="AH19" s="597"/>
      <c r="AI19" s="597"/>
      <c r="AJ19" s="597"/>
      <c r="AK19" s="597"/>
      <c r="AL19" s="598" t="s">
        <v>111</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2184821</v>
      </c>
      <c r="BH19" s="594"/>
      <c r="BI19" s="594"/>
      <c r="BJ19" s="594"/>
      <c r="BK19" s="594"/>
      <c r="BL19" s="594"/>
      <c r="BM19" s="594"/>
      <c r="BN19" s="595"/>
      <c r="BO19" s="596">
        <v>7.2</v>
      </c>
      <c r="BP19" s="596"/>
      <c r="BQ19" s="596"/>
      <c r="BR19" s="596"/>
      <c r="BS19" s="602" t="s">
        <v>111</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34961473</v>
      </c>
      <c r="S20" s="594"/>
      <c r="T20" s="594"/>
      <c r="U20" s="594"/>
      <c r="V20" s="594"/>
      <c r="W20" s="594"/>
      <c r="X20" s="594"/>
      <c r="Y20" s="595"/>
      <c r="Z20" s="596">
        <v>55.4</v>
      </c>
      <c r="AA20" s="596"/>
      <c r="AB20" s="596"/>
      <c r="AC20" s="596"/>
      <c r="AD20" s="597">
        <v>32638249</v>
      </c>
      <c r="AE20" s="597"/>
      <c r="AF20" s="597"/>
      <c r="AG20" s="597"/>
      <c r="AH20" s="597"/>
      <c r="AI20" s="597"/>
      <c r="AJ20" s="597"/>
      <c r="AK20" s="597"/>
      <c r="AL20" s="598">
        <v>99.4</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2184821</v>
      </c>
      <c r="BH20" s="594"/>
      <c r="BI20" s="594"/>
      <c r="BJ20" s="594"/>
      <c r="BK20" s="594"/>
      <c r="BL20" s="594"/>
      <c r="BM20" s="594"/>
      <c r="BN20" s="595"/>
      <c r="BO20" s="596">
        <v>7.2</v>
      </c>
      <c r="BP20" s="596"/>
      <c r="BQ20" s="596"/>
      <c r="BR20" s="596"/>
      <c r="BS20" s="602" t="s">
        <v>111</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60886738</v>
      </c>
      <c r="CS20" s="594"/>
      <c r="CT20" s="594"/>
      <c r="CU20" s="594"/>
      <c r="CV20" s="594"/>
      <c r="CW20" s="594"/>
      <c r="CX20" s="594"/>
      <c r="CY20" s="595"/>
      <c r="CZ20" s="596">
        <v>100</v>
      </c>
      <c r="DA20" s="596"/>
      <c r="DB20" s="596"/>
      <c r="DC20" s="596"/>
      <c r="DD20" s="602">
        <v>5433049</v>
      </c>
      <c r="DE20" s="594"/>
      <c r="DF20" s="594"/>
      <c r="DG20" s="594"/>
      <c r="DH20" s="594"/>
      <c r="DI20" s="594"/>
      <c r="DJ20" s="594"/>
      <c r="DK20" s="594"/>
      <c r="DL20" s="594"/>
      <c r="DM20" s="594"/>
      <c r="DN20" s="594"/>
      <c r="DO20" s="594"/>
      <c r="DP20" s="595"/>
      <c r="DQ20" s="602">
        <v>38973390</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21809</v>
      </c>
      <c r="S21" s="594"/>
      <c r="T21" s="594"/>
      <c r="U21" s="594"/>
      <c r="V21" s="594"/>
      <c r="W21" s="594"/>
      <c r="X21" s="594"/>
      <c r="Y21" s="595"/>
      <c r="Z21" s="596">
        <v>0</v>
      </c>
      <c r="AA21" s="596"/>
      <c r="AB21" s="596"/>
      <c r="AC21" s="596"/>
      <c r="AD21" s="597">
        <v>21809</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111</v>
      </c>
      <c r="BH21" s="594"/>
      <c r="BI21" s="594"/>
      <c r="BJ21" s="594"/>
      <c r="BK21" s="594"/>
      <c r="BL21" s="594"/>
      <c r="BM21" s="594"/>
      <c r="BN21" s="595"/>
      <c r="BO21" s="596" t="s">
        <v>111</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452219</v>
      </c>
      <c r="S22" s="594"/>
      <c r="T22" s="594"/>
      <c r="U22" s="594"/>
      <c r="V22" s="594"/>
      <c r="W22" s="594"/>
      <c r="X22" s="594"/>
      <c r="Y22" s="595"/>
      <c r="Z22" s="596">
        <v>0.7</v>
      </c>
      <c r="AA22" s="596"/>
      <c r="AB22" s="596"/>
      <c r="AC22" s="596"/>
      <c r="AD22" s="597" t="s">
        <v>111</v>
      </c>
      <c r="AE22" s="597"/>
      <c r="AF22" s="597"/>
      <c r="AG22" s="597"/>
      <c r="AH22" s="597"/>
      <c r="AI22" s="597"/>
      <c r="AJ22" s="597"/>
      <c r="AK22" s="597"/>
      <c r="AL22" s="598" t="s">
        <v>111</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754123</v>
      </c>
      <c r="S23" s="594"/>
      <c r="T23" s="594"/>
      <c r="U23" s="594"/>
      <c r="V23" s="594"/>
      <c r="W23" s="594"/>
      <c r="X23" s="594"/>
      <c r="Y23" s="595"/>
      <c r="Z23" s="596">
        <v>1.2</v>
      </c>
      <c r="AA23" s="596"/>
      <c r="AB23" s="596"/>
      <c r="AC23" s="596"/>
      <c r="AD23" s="597">
        <v>153575</v>
      </c>
      <c r="AE23" s="597"/>
      <c r="AF23" s="597"/>
      <c r="AG23" s="597"/>
      <c r="AH23" s="597"/>
      <c r="AI23" s="597"/>
      <c r="AJ23" s="597"/>
      <c r="AK23" s="597"/>
      <c r="AL23" s="598">
        <v>0.5</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2184821</v>
      </c>
      <c r="BH23" s="594"/>
      <c r="BI23" s="594"/>
      <c r="BJ23" s="594"/>
      <c r="BK23" s="594"/>
      <c r="BL23" s="594"/>
      <c r="BM23" s="594"/>
      <c r="BN23" s="595"/>
      <c r="BO23" s="596">
        <v>7.2</v>
      </c>
      <c r="BP23" s="596"/>
      <c r="BQ23" s="596"/>
      <c r="BR23" s="596"/>
      <c r="BS23" s="602" t="s">
        <v>111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707979</v>
      </c>
      <c r="S24" s="594"/>
      <c r="T24" s="594"/>
      <c r="U24" s="594"/>
      <c r="V24" s="594"/>
      <c r="W24" s="594"/>
      <c r="X24" s="594"/>
      <c r="Y24" s="595"/>
      <c r="Z24" s="596">
        <v>1.1000000000000001</v>
      </c>
      <c r="AA24" s="596"/>
      <c r="AB24" s="596"/>
      <c r="AC24" s="596"/>
      <c r="AD24" s="597" t="s">
        <v>111</v>
      </c>
      <c r="AE24" s="597"/>
      <c r="AF24" s="597"/>
      <c r="AG24" s="597"/>
      <c r="AH24" s="597"/>
      <c r="AI24" s="597"/>
      <c r="AJ24" s="597"/>
      <c r="AK24" s="597"/>
      <c r="AL24" s="598" t="s">
        <v>111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28754889</v>
      </c>
      <c r="CS24" s="583"/>
      <c r="CT24" s="583"/>
      <c r="CU24" s="583"/>
      <c r="CV24" s="583"/>
      <c r="CW24" s="583"/>
      <c r="CX24" s="583"/>
      <c r="CY24" s="584"/>
      <c r="CZ24" s="620">
        <v>47.2</v>
      </c>
      <c r="DA24" s="621"/>
      <c r="DB24" s="621"/>
      <c r="DC24" s="622"/>
      <c r="DD24" s="619">
        <v>16514069</v>
      </c>
      <c r="DE24" s="583"/>
      <c r="DF24" s="583"/>
      <c r="DG24" s="583"/>
      <c r="DH24" s="583"/>
      <c r="DI24" s="583"/>
      <c r="DJ24" s="583"/>
      <c r="DK24" s="584"/>
      <c r="DL24" s="619">
        <v>16488130</v>
      </c>
      <c r="DM24" s="583"/>
      <c r="DN24" s="583"/>
      <c r="DO24" s="583"/>
      <c r="DP24" s="583"/>
      <c r="DQ24" s="583"/>
      <c r="DR24" s="583"/>
      <c r="DS24" s="583"/>
      <c r="DT24" s="583"/>
      <c r="DU24" s="583"/>
      <c r="DV24" s="584"/>
      <c r="DW24" s="587">
        <v>48.5</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9689989</v>
      </c>
      <c r="S25" s="594"/>
      <c r="T25" s="594"/>
      <c r="U25" s="594"/>
      <c r="V25" s="594"/>
      <c r="W25" s="594"/>
      <c r="X25" s="594"/>
      <c r="Y25" s="595"/>
      <c r="Z25" s="596">
        <v>15.4</v>
      </c>
      <c r="AA25" s="596"/>
      <c r="AB25" s="596"/>
      <c r="AC25" s="596"/>
      <c r="AD25" s="597" t="s">
        <v>111</v>
      </c>
      <c r="AE25" s="597"/>
      <c r="AF25" s="597"/>
      <c r="AG25" s="597"/>
      <c r="AH25" s="597"/>
      <c r="AI25" s="597"/>
      <c r="AJ25" s="597"/>
      <c r="AK25" s="597"/>
      <c r="AL25" s="598" t="s">
        <v>111</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9362109</v>
      </c>
      <c r="CS25" s="625"/>
      <c r="CT25" s="625"/>
      <c r="CU25" s="625"/>
      <c r="CV25" s="625"/>
      <c r="CW25" s="625"/>
      <c r="CX25" s="625"/>
      <c r="CY25" s="626"/>
      <c r="CZ25" s="627">
        <v>15.4</v>
      </c>
      <c r="DA25" s="628"/>
      <c r="DB25" s="628"/>
      <c r="DC25" s="629"/>
      <c r="DD25" s="602">
        <v>8512594</v>
      </c>
      <c r="DE25" s="625"/>
      <c r="DF25" s="625"/>
      <c r="DG25" s="625"/>
      <c r="DH25" s="625"/>
      <c r="DI25" s="625"/>
      <c r="DJ25" s="625"/>
      <c r="DK25" s="626"/>
      <c r="DL25" s="602">
        <v>8486655</v>
      </c>
      <c r="DM25" s="625"/>
      <c r="DN25" s="625"/>
      <c r="DO25" s="625"/>
      <c r="DP25" s="625"/>
      <c r="DQ25" s="625"/>
      <c r="DR25" s="625"/>
      <c r="DS25" s="625"/>
      <c r="DT25" s="625"/>
      <c r="DU25" s="625"/>
      <c r="DV25" s="626"/>
      <c r="DW25" s="598">
        <v>24.9</v>
      </c>
      <c r="DX25" s="623"/>
      <c r="DY25" s="623"/>
      <c r="DZ25" s="623"/>
      <c r="EA25" s="623"/>
      <c r="EB25" s="623"/>
      <c r="EC25" s="624"/>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6453532</v>
      </c>
      <c r="CS26" s="594"/>
      <c r="CT26" s="594"/>
      <c r="CU26" s="594"/>
      <c r="CV26" s="594"/>
      <c r="CW26" s="594"/>
      <c r="CX26" s="594"/>
      <c r="CY26" s="595"/>
      <c r="CZ26" s="627">
        <v>10.6</v>
      </c>
      <c r="DA26" s="628"/>
      <c r="DB26" s="628"/>
      <c r="DC26" s="629"/>
      <c r="DD26" s="602">
        <v>5995724</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x14ac:dyDescent="0.15">
      <c r="B27" s="590" t="s">
        <v>279</v>
      </c>
      <c r="C27" s="591"/>
      <c r="D27" s="591"/>
      <c r="E27" s="591"/>
      <c r="F27" s="591"/>
      <c r="G27" s="591"/>
      <c r="H27" s="591"/>
      <c r="I27" s="591"/>
      <c r="J27" s="591"/>
      <c r="K27" s="591"/>
      <c r="L27" s="591"/>
      <c r="M27" s="591"/>
      <c r="N27" s="591"/>
      <c r="O27" s="591"/>
      <c r="P27" s="591"/>
      <c r="Q27" s="592"/>
      <c r="R27" s="593">
        <v>7893140</v>
      </c>
      <c r="S27" s="594"/>
      <c r="T27" s="594"/>
      <c r="U27" s="594"/>
      <c r="V27" s="594"/>
      <c r="W27" s="594"/>
      <c r="X27" s="594"/>
      <c r="Y27" s="595"/>
      <c r="Z27" s="596">
        <v>12.5</v>
      </c>
      <c r="AA27" s="596"/>
      <c r="AB27" s="596"/>
      <c r="AC27" s="596"/>
      <c r="AD27" s="597" t="s">
        <v>111</v>
      </c>
      <c r="AE27" s="597"/>
      <c r="AF27" s="597"/>
      <c r="AG27" s="597"/>
      <c r="AH27" s="597"/>
      <c r="AI27" s="597"/>
      <c r="AJ27" s="597"/>
      <c r="AK27" s="597"/>
      <c r="AL27" s="598" t="s">
        <v>111</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30224794</v>
      </c>
      <c r="BH27" s="594"/>
      <c r="BI27" s="594"/>
      <c r="BJ27" s="594"/>
      <c r="BK27" s="594"/>
      <c r="BL27" s="594"/>
      <c r="BM27" s="594"/>
      <c r="BN27" s="595"/>
      <c r="BO27" s="596">
        <v>100</v>
      </c>
      <c r="BP27" s="596"/>
      <c r="BQ27" s="596"/>
      <c r="BR27" s="596"/>
      <c r="BS27" s="602">
        <v>440832</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15906240</v>
      </c>
      <c r="CS27" s="625"/>
      <c r="CT27" s="625"/>
      <c r="CU27" s="625"/>
      <c r="CV27" s="625"/>
      <c r="CW27" s="625"/>
      <c r="CX27" s="625"/>
      <c r="CY27" s="626"/>
      <c r="CZ27" s="627">
        <v>26.1</v>
      </c>
      <c r="DA27" s="628"/>
      <c r="DB27" s="628"/>
      <c r="DC27" s="629"/>
      <c r="DD27" s="602">
        <v>4606968</v>
      </c>
      <c r="DE27" s="625"/>
      <c r="DF27" s="625"/>
      <c r="DG27" s="625"/>
      <c r="DH27" s="625"/>
      <c r="DI27" s="625"/>
      <c r="DJ27" s="625"/>
      <c r="DK27" s="626"/>
      <c r="DL27" s="602">
        <v>4606968</v>
      </c>
      <c r="DM27" s="625"/>
      <c r="DN27" s="625"/>
      <c r="DO27" s="625"/>
      <c r="DP27" s="625"/>
      <c r="DQ27" s="625"/>
      <c r="DR27" s="625"/>
      <c r="DS27" s="625"/>
      <c r="DT27" s="625"/>
      <c r="DU27" s="625"/>
      <c r="DV27" s="626"/>
      <c r="DW27" s="598">
        <v>13.5</v>
      </c>
      <c r="DX27" s="623"/>
      <c r="DY27" s="623"/>
      <c r="DZ27" s="623"/>
      <c r="EA27" s="623"/>
      <c r="EB27" s="623"/>
      <c r="EC27" s="624"/>
    </row>
    <row r="28" spans="2:133" ht="11.25" customHeight="1" x14ac:dyDescent="0.15">
      <c r="B28" s="590" t="s">
        <v>282</v>
      </c>
      <c r="C28" s="591"/>
      <c r="D28" s="591"/>
      <c r="E28" s="591"/>
      <c r="F28" s="591"/>
      <c r="G28" s="591"/>
      <c r="H28" s="591"/>
      <c r="I28" s="591"/>
      <c r="J28" s="591"/>
      <c r="K28" s="591"/>
      <c r="L28" s="591"/>
      <c r="M28" s="591"/>
      <c r="N28" s="591"/>
      <c r="O28" s="591"/>
      <c r="P28" s="591"/>
      <c r="Q28" s="592"/>
      <c r="R28" s="593">
        <v>878268</v>
      </c>
      <c r="S28" s="594"/>
      <c r="T28" s="594"/>
      <c r="U28" s="594"/>
      <c r="V28" s="594"/>
      <c r="W28" s="594"/>
      <c r="X28" s="594"/>
      <c r="Y28" s="595"/>
      <c r="Z28" s="596">
        <v>1.4</v>
      </c>
      <c r="AA28" s="596"/>
      <c r="AB28" s="596"/>
      <c r="AC28" s="596"/>
      <c r="AD28" s="597">
        <v>16403</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3486540</v>
      </c>
      <c r="CS28" s="594"/>
      <c r="CT28" s="594"/>
      <c r="CU28" s="594"/>
      <c r="CV28" s="594"/>
      <c r="CW28" s="594"/>
      <c r="CX28" s="594"/>
      <c r="CY28" s="595"/>
      <c r="CZ28" s="627">
        <v>5.7</v>
      </c>
      <c r="DA28" s="628"/>
      <c r="DB28" s="628"/>
      <c r="DC28" s="629"/>
      <c r="DD28" s="602">
        <v>3394507</v>
      </c>
      <c r="DE28" s="594"/>
      <c r="DF28" s="594"/>
      <c r="DG28" s="594"/>
      <c r="DH28" s="594"/>
      <c r="DI28" s="594"/>
      <c r="DJ28" s="594"/>
      <c r="DK28" s="595"/>
      <c r="DL28" s="602">
        <v>3394507</v>
      </c>
      <c r="DM28" s="594"/>
      <c r="DN28" s="594"/>
      <c r="DO28" s="594"/>
      <c r="DP28" s="594"/>
      <c r="DQ28" s="594"/>
      <c r="DR28" s="594"/>
      <c r="DS28" s="594"/>
      <c r="DT28" s="594"/>
      <c r="DU28" s="594"/>
      <c r="DV28" s="595"/>
      <c r="DW28" s="598">
        <v>10</v>
      </c>
      <c r="DX28" s="623"/>
      <c r="DY28" s="623"/>
      <c r="DZ28" s="623"/>
      <c r="EA28" s="623"/>
      <c r="EB28" s="623"/>
      <c r="EC28" s="624"/>
    </row>
    <row r="29" spans="2:133" ht="11.25" customHeight="1" x14ac:dyDescent="0.15">
      <c r="B29" s="590" t="s">
        <v>284</v>
      </c>
      <c r="C29" s="591"/>
      <c r="D29" s="591"/>
      <c r="E29" s="591"/>
      <c r="F29" s="591"/>
      <c r="G29" s="591"/>
      <c r="H29" s="591"/>
      <c r="I29" s="591"/>
      <c r="J29" s="591"/>
      <c r="K29" s="591"/>
      <c r="L29" s="591"/>
      <c r="M29" s="591"/>
      <c r="N29" s="591"/>
      <c r="O29" s="591"/>
      <c r="P29" s="591"/>
      <c r="Q29" s="592"/>
      <c r="R29" s="593">
        <v>105985</v>
      </c>
      <c r="S29" s="594"/>
      <c r="T29" s="594"/>
      <c r="U29" s="594"/>
      <c r="V29" s="594"/>
      <c r="W29" s="594"/>
      <c r="X29" s="594"/>
      <c r="Y29" s="595"/>
      <c r="Z29" s="596">
        <v>0.2</v>
      </c>
      <c r="AA29" s="596"/>
      <c r="AB29" s="596"/>
      <c r="AC29" s="596"/>
      <c r="AD29" s="597" t="s">
        <v>111</v>
      </c>
      <c r="AE29" s="597"/>
      <c r="AF29" s="597"/>
      <c r="AG29" s="597"/>
      <c r="AH29" s="597"/>
      <c r="AI29" s="597"/>
      <c r="AJ29" s="597"/>
      <c r="AK29" s="597"/>
      <c r="AL29" s="598" t="s">
        <v>111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3486540</v>
      </c>
      <c r="CS29" s="625"/>
      <c r="CT29" s="625"/>
      <c r="CU29" s="625"/>
      <c r="CV29" s="625"/>
      <c r="CW29" s="625"/>
      <c r="CX29" s="625"/>
      <c r="CY29" s="626"/>
      <c r="CZ29" s="627">
        <v>5.7</v>
      </c>
      <c r="DA29" s="628"/>
      <c r="DB29" s="628"/>
      <c r="DC29" s="629"/>
      <c r="DD29" s="602">
        <v>3394507</v>
      </c>
      <c r="DE29" s="625"/>
      <c r="DF29" s="625"/>
      <c r="DG29" s="625"/>
      <c r="DH29" s="625"/>
      <c r="DI29" s="625"/>
      <c r="DJ29" s="625"/>
      <c r="DK29" s="626"/>
      <c r="DL29" s="602">
        <v>3394507</v>
      </c>
      <c r="DM29" s="625"/>
      <c r="DN29" s="625"/>
      <c r="DO29" s="625"/>
      <c r="DP29" s="625"/>
      <c r="DQ29" s="625"/>
      <c r="DR29" s="625"/>
      <c r="DS29" s="625"/>
      <c r="DT29" s="625"/>
      <c r="DU29" s="625"/>
      <c r="DV29" s="626"/>
      <c r="DW29" s="598">
        <v>10</v>
      </c>
      <c r="DX29" s="623"/>
      <c r="DY29" s="623"/>
      <c r="DZ29" s="623"/>
      <c r="EA29" s="623"/>
      <c r="EB29" s="623"/>
      <c r="EC29" s="624"/>
    </row>
    <row r="30" spans="2:133" ht="11.25" customHeight="1" x14ac:dyDescent="0.15">
      <c r="B30" s="590" t="s">
        <v>289</v>
      </c>
      <c r="C30" s="591"/>
      <c r="D30" s="591"/>
      <c r="E30" s="591"/>
      <c r="F30" s="591"/>
      <c r="G30" s="591"/>
      <c r="H30" s="591"/>
      <c r="I30" s="591"/>
      <c r="J30" s="591"/>
      <c r="K30" s="591"/>
      <c r="L30" s="591"/>
      <c r="M30" s="591"/>
      <c r="N30" s="591"/>
      <c r="O30" s="591"/>
      <c r="P30" s="591"/>
      <c r="Q30" s="592"/>
      <c r="R30" s="593">
        <v>2218536</v>
      </c>
      <c r="S30" s="594"/>
      <c r="T30" s="594"/>
      <c r="U30" s="594"/>
      <c r="V30" s="594"/>
      <c r="W30" s="594"/>
      <c r="X30" s="594"/>
      <c r="Y30" s="595"/>
      <c r="Z30" s="596">
        <v>3.5</v>
      </c>
      <c r="AA30" s="596"/>
      <c r="AB30" s="596"/>
      <c r="AC30" s="596"/>
      <c r="AD30" s="597" t="s">
        <v>111</v>
      </c>
      <c r="AE30" s="597"/>
      <c r="AF30" s="597"/>
      <c r="AG30" s="597"/>
      <c r="AH30" s="597"/>
      <c r="AI30" s="597"/>
      <c r="AJ30" s="597"/>
      <c r="AK30" s="597"/>
      <c r="AL30" s="598" t="s">
        <v>111</v>
      </c>
      <c r="AM30" s="599"/>
      <c r="AN30" s="599"/>
      <c r="AO30" s="600"/>
      <c r="AP30" s="639" t="s">
        <v>290</v>
      </c>
      <c r="AQ30" s="640"/>
      <c r="AR30" s="640"/>
      <c r="AS30" s="640"/>
      <c r="AT30" s="645" t="s">
        <v>291</v>
      </c>
      <c r="AU30" s="182"/>
      <c r="AV30" s="182"/>
      <c r="AW30" s="182"/>
      <c r="AX30" s="579" t="s">
        <v>170</v>
      </c>
      <c r="AY30" s="580"/>
      <c r="AZ30" s="580"/>
      <c r="BA30" s="580"/>
      <c r="BB30" s="580"/>
      <c r="BC30" s="580"/>
      <c r="BD30" s="580"/>
      <c r="BE30" s="580"/>
      <c r="BF30" s="581"/>
      <c r="BG30" s="651">
        <v>99.4</v>
      </c>
      <c r="BH30" s="652"/>
      <c r="BI30" s="652"/>
      <c r="BJ30" s="652"/>
      <c r="BK30" s="652"/>
      <c r="BL30" s="652"/>
      <c r="BM30" s="588">
        <v>98.2</v>
      </c>
      <c r="BN30" s="652"/>
      <c r="BO30" s="652"/>
      <c r="BP30" s="652"/>
      <c r="BQ30" s="653"/>
      <c r="BR30" s="651">
        <v>99.1</v>
      </c>
      <c r="BS30" s="652"/>
      <c r="BT30" s="652"/>
      <c r="BU30" s="652"/>
      <c r="BV30" s="652"/>
      <c r="BW30" s="652"/>
      <c r="BX30" s="588">
        <v>97.2</v>
      </c>
      <c r="BY30" s="652"/>
      <c r="BZ30" s="652"/>
      <c r="CA30" s="652"/>
      <c r="CB30" s="653"/>
      <c r="CD30" s="656"/>
      <c r="CE30" s="657"/>
      <c r="CF30" s="607" t="s">
        <v>292</v>
      </c>
      <c r="CG30" s="608"/>
      <c r="CH30" s="608"/>
      <c r="CI30" s="608"/>
      <c r="CJ30" s="608"/>
      <c r="CK30" s="608"/>
      <c r="CL30" s="608"/>
      <c r="CM30" s="608"/>
      <c r="CN30" s="608"/>
      <c r="CO30" s="608"/>
      <c r="CP30" s="608"/>
      <c r="CQ30" s="609"/>
      <c r="CR30" s="593">
        <v>3078364</v>
      </c>
      <c r="CS30" s="594"/>
      <c r="CT30" s="594"/>
      <c r="CU30" s="594"/>
      <c r="CV30" s="594"/>
      <c r="CW30" s="594"/>
      <c r="CX30" s="594"/>
      <c r="CY30" s="595"/>
      <c r="CZ30" s="627">
        <v>5.0999999999999996</v>
      </c>
      <c r="DA30" s="628"/>
      <c r="DB30" s="628"/>
      <c r="DC30" s="629"/>
      <c r="DD30" s="602">
        <v>2999181</v>
      </c>
      <c r="DE30" s="594"/>
      <c r="DF30" s="594"/>
      <c r="DG30" s="594"/>
      <c r="DH30" s="594"/>
      <c r="DI30" s="594"/>
      <c r="DJ30" s="594"/>
      <c r="DK30" s="595"/>
      <c r="DL30" s="602">
        <v>2999181</v>
      </c>
      <c r="DM30" s="594"/>
      <c r="DN30" s="594"/>
      <c r="DO30" s="594"/>
      <c r="DP30" s="594"/>
      <c r="DQ30" s="594"/>
      <c r="DR30" s="594"/>
      <c r="DS30" s="594"/>
      <c r="DT30" s="594"/>
      <c r="DU30" s="594"/>
      <c r="DV30" s="595"/>
      <c r="DW30" s="598">
        <v>8.8000000000000007</v>
      </c>
      <c r="DX30" s="623"/>
      <c r="DY30" s="623"/>
      <c r="DZ30" s="623"/>
      <c r="EA30" s="623"/>
      <c r="EB30" s="623"/>
      <c r="EC30" s="624"/>
    </row>
    <row r="31" spans="2:133" ht="11.25" customHeight="1" x14ac:dyDescent="0.15">
      <c r="B31" s="590" t="s">
        <v>293</v>
      </c>
      <c r="C31" s="591"/>
      <c r="D31" s="591"/>
      <c r="E31" s="591"/>
      <c r="F31" s="591"/>
      <c r="G31" s="591"/>
      <c r="H31" s="591"/>
      <c r="I31" s="591"/>
      <c r="J31" s="591"/>
      <c r="K31" s="591"/>
      <c r="L31" s="591"/>
      <c r="M31" s="591"/>
      <c r="N31" s="591"/>
      <c r="O31" s="591"/>
      <c r="P31" s="591"/>
      <c r="Q31" s="592"/>
      <c r="R31" s="593">
        <v>1947670</v>
      </c>
      <c r="S31" s="594"/>
      <c r="T31" s="594"/>
      <c r="U31" s="594"/>
      <c r="V31" s="594"/>
      <c r="W31" s="594"/>
      <c r="X31" s="594"/>
      <c r="Y31" s="595"/>
      <c r="Z31" s="596">
        <v>3.1</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99.2</v>
      </c>
      <c r="BH31" s="625"/>
      <c r="BI31" s="625"/>
      <c r="BJ31" s="625"/>
      <c r="BK31" s="625"/>
      <c r="BL31" s="625"/>
      <c r="BM31" s="599">
        <v>97.6</v>
      </c>
      <c r="BN31" s="649"/>
      <c r="BO31" s="649"/>
      <c r="BP31" s="649"/>
      <c r="BQ31" s="650"/>
      <c r="BR31" s="648">
        <v>98.9</v>
      </c>
      <c r="BS31" s="625"/>
      <c r="BT31" s="625"/>
      <c r="BU31" s="625"/>
      <c r="BV31" s="625"/>
      <c r="BW31" s="625"/>
      <c r="BX31" s="599">
        <v>96.5</v>
      </c>
      <c r="BY31" s="649"/>
      <c r="BZ31" s="649"/>
      <c r="CA31" s="649"/>
      <c r="CB31" s="650"/>
      <c r="CD31" s="656"/>
      <c r="CE31" s="657"/>
      <c r="CF31" s="607" t="s">
        <v>296</v>
      </c>
      <c r="CG31" s="608"/>
      <c r="CH31" s="608"/>
      <c r="CI31" s="608"/>
      <c r="CJ31" s="608"/>
      <c r="CK31" s="608"/>
      <c r="CL31" s="608"/>
      <c r="CM31" s="608"/>
      <c r="CN31" s="608"/>
      <c r="CO31" s="608"/>
      <c r="CP31" s="608"/>
      <c r="CQ31" s="609"/>
      <c r="CR31" s="593">
        <v>408176</v>
      </c>
      <c r="CS31" s="625"/>
      <c r="CT31" s="625"/>
      <c r="CU31" s="625"/>
      <c r="CV31" s="625"/>
      <c r="CW31" s="625"/>
      <c r="CX31" s="625"/>
      <c r="CY31" s="626"/>
      <c r="CZ31" s="627">
        <v>0.7</v>
      </c>
      <c r="DA31" s="628"/>
      <c r="DB31" s="628"/>
      <c r="DC31" s="629"/>
      <c r="DD31" s="602">
        <v>395326</v>
      </c>
      <c r="DE31" s="625"/>
      <c r="DF31" s="625"/>
      <c r="DG31" s="625"/>
      <c r="DH31" s="625"/>
      <c r="DI31" s="625"/>
      <c r="DJ31" s="625"/>
      <c r="DK31" s="626"/>
      <c r="DL31" s="602">
        <v>395326</v>
      </c>
      <c r="DM31" s="625"/>
      <c r="DN31" s="625"/>
      <c r="DO31" s="625"/>
      <c r="DP31" s="625"/>
      <c r="DQ31" s="625"/>
      <c r="DR31" s="625"/>
      <c r="DS31" s="625"/>
      <c r="DT31" s="625"/>
      <c r="DU31" s="625"/>
      <c r="DV31" s="626"/>
      <c r="DW31" s="598">
        <v>1.2</v>
      </c>
      <c r="DX31" s="623"/>
      <c r="DY31" s="623"/>
      <c r="DZ31" s="623"/>
      <c r="EA31" s="623"/>
      <c r="EB31" s="623"/>
      <c r="EC31" s="624"/>
    </row>
    <row r="32" spans="2:133" ht="11.25" customHeight="1" x14ac:dyDescent="0.15">
      <c r="B32" s="590" t="s">
        <v>297</v>
      </c>
      <c r="C32" s="591"/>
      <c r="D32" s="591"/>
      <c r="E32" s="591"/>
      <c r="F32" s="591"/>
      <c r="G32" s="591"/>
      <c r="H32" s="591"/>
      <c r="I32" s="591"/>
      <c r="J32" s="591"/>
      <c r="K32" s="591"/>
      <c r="L32" s="591"/>
      <c r="M32" s="591"/>
      <c r="N32" s="591"/>
      <c r="O32" s="591"/>
      <c r="P32" s="591"/>
      <c r="Q32" s="592"/>
      <c r="R32" s="593">
        <v>903503</v>
      </c>
      <c r="S32" s="594"/>
      <c r="T32" s="594"/>
      <c r="U32" s="594"/>
      <c r="V32" s="594"/>
      <c r="W32" s="594"/>
      <c r="X32" s="594"/>
      <c r="Y32" s="595"/>
      <c r="Z32" s="596">
        <v>1.4</v>
      </c>
      <c r="AA32" s="596"/>
      <c r="AB32" s="596"/>
      <c r="AC32" s="596"/>
      <c r="AD32" s="597">
        <v>168</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99.6</v>
      </c>
      <c r="BH32" s="661"/>
      <c r="BI32" s="661"/>
      <c r="BJ32" s="661"/>
      <c r="BK32" s="661"/>
      <c r="BL32" s="661"/>
      <c r="BM32" s="662">
        <v>98.7</v>
      </c>
      <c r="BN32" s="661"/>
      <c r="BO32" s="661"/>
      <c r="BP32" s="661"/>
      <c r="BQ32" s="663"/>
      <c r="BR32" s="660">
        <v>99.3</v>
      </c>
      <c r="BS32" s="661"/>
      <c r="BT32" s="661"/>
      <c r="BU32" s="661"/>
      <c r="BV32" s="661"/>
      <c r="BW32" s="661"/>
      <c r="BX32" s="662">
        <v>97.9</v>
      </c>
      <c r="BY32" s="661"/>
      <c r="BZ32" s="661"/>
      <c r="CA32" s="661"/>
      <c r="CB32" s="663"/>
      <c r="CD32" s="658"/>
      <c r="CE32" s="659"/>
      <c r="CF32" s="607" t="s">
        <v>299</v>
      </c>
      <c r="CG32" s="608"/>
      <c r="CH32" s="608"/>
      <c r="CI32" s="608"/>
      <c r="CJ32" s="608"/>
      <c r="CK32" s="608"/>
      <c r="CL32" s="608"/>
      <c r="CM32" s="608"/>
      <c r="CN32" s="608"/>
      <c r="CO32" s="608"/>
      <c r="CP32" s="608"/>
      <c r="CQ32" s="609"/>
      <c r="CR32" s="593" t="s">
        <v>111</v>
      </c>
      <c r="CS32" s="594"/>
      <c r="CT32" s="594"/>
      <c r="CU32" s="594"/>
      <c r="CV32" s="594"/>
      <c r="CW32" s="594"/>
      <c r="CX32" s="594"/>
      <c r="CY32" s="595"/>
      <c r="CZ32" s="627" t="s">
        <v>111</v>
      </c>
      <c r="DA32" s="628"/>
      <c r="DB32" s="628"/>
      <c r="DC32" s="629"/>
      <c r="DD32" s="602" t="s">
        <v>111</v>
      </c>
      <c r="DE32" s="594"/>
      <c r="DF32" s="594"/>
      <c r="DG32" s="594"/>
      <c r="DH32" s="594"/>
      <c r="DI32" s="594"/>
      <c r="DJ32" s="594"/>
      <c r="DK32" s="595"/>
      <c r="DL32" s="602" t="s">
        <v>111</v>
      </c>
      <c r="DM32" s="594"/>
      <c r="DN32" s="594"/>
      <c r="DO32" s="594"/>
      <c r="DP32" s="594"/>
      <c r="DQ32" s="594"/>
      <c r="DR32" s="594"/>
      <c r="DS32" s="594"/>
      <c r="DT32" s="594"/>
      <c r="DU32" s="594"/>
      <c r="DV32" s="595"/>
      <c r="DW32" s="598" t="s">
        <v>111</v>
      </c>
      <c r="DX32" s="623"/>
      <c r="DY32" s="623"/>
      <c r="DZ32" s="623"/>
      <c r="EA32" s="623"/>
      <c r="EB32" s="623"/>
      <c r="EC32" s="624"/>
    </row>
    <row r="33" spans="2:133" ht="11.25" customHeight="1" x14ac:dyDescent="0.15">
      <c r="B33" s="590" t="s">
        <v>300</v>
      </c>
      <c r="C33" s="591"/>
      <c r="D33" s="591"/>
      <c r="E33" s="591"/>
      <c r="F33" s="591"/>
      <c r="G33" s="591"/>
      <c r="H33" s="591"/>
      <c r="I33" s="591"/>
      <c r="J33" s="591"/>
      <c r="K33" s="591"/>
      <c r="L33" s="591"/>
      <c r="M33" s="591"/>
      <c r="N33" s="591"/>
      <c r="O33" s="591"/>
      <c r="P33" s="591"/>
      <c r="Q33" s="592"/>
      <c r="R33" s="593">
        <v>2566800</v>
      </c>
      <c r="S33" s="594"/>
      <c r="T33" s="594"/>
      <c r="U33" s="594"/>
      <c r="V33" s="594"/>
      <c r="W33" s="594"/>
      <c r="X33" s="594"/>
      <c r="Y33" s="595"/>
      <c r="Z33" s="596">
        <v>4.0999999999999996</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26695186</v>
      </c>
      <c r="CS33" s="625"/>
      <c r="CT33" s="625"/>
      <c r="CU33" s="625"/>
      <c r="CV33" s="625"/>
      <c r="CW33" s="625"/>
      <c r="CX33" s="625"/>
      <c r="CY33" s="626"/>
      <c r="CZ33" s="627">
        <v>43.8</v>
      </c>
      <c r="DA33" s="628"/>
      <c r="DB33" s="628"/>
      <c r="DC33" s="629"/>
      <c r="DD33" s="602">
        <v>22275935</v>
      </c>
      <c r="DE33" s="625"/>
      <c r="DF33" s="625"/>
      <c r="DG33" s="625"/>
      <c r="DH33" s="625"/>
      <c r="DI33" s="625"/>
      <c r="DJ33" s="625"/>
      <c r="DK33" s="626"/>
      <c r="DL33" s="602">
        <v>13962340</v>
      </c>
      <c r="DM33" s="625"/>
      <c r="DN33" s="625"/>
      <c r="DO33" s="625"/>
      <c r="DP33" s="625"/>
      <c r="DQ33" s="625"/>
      <c r="DR33" s="625"/>
      <c r="DS33" s="625"/>
      <c r="DT33" s="625"/>
      <c r="DU33" s="625"/>
      <c r="DV33" s="626"/>
      <c r="DW33" s="598">
        <v>41</v>
      </c>
      <c r="DX33" s="623"/>
      <c r="DY33" s="623"/>
      <c r="DZ33" s="623"/>
      <c r="EA33" s="623"/>
      <c r="EB33" s="623"/>
      <c r="EC33" s="624"/>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8624483</v>
      </c>
      <c r="CS34" s="594"/>
      <c r="CT34" s="594"/>
      <c r="CU34" s="594"/>
      <c r="CV34" s="594"/>
      <c r="CW34" s="594"/>
      <c r="CX34" s="594"/>
      <c r="CY34" s="595"/>
      <c r="CZ34" s="627">
        <v>14.2</v>
      </c>
      <c r="DA34" s="628"/>
      <c r="DB34" s="628"/>
      <c r="DC34" s="629"/>
      <c r="DD34" s="602">
        <v>6317637</v>
      </c>
      <c r="DE34" s="594"/>
      <c r="DF34" s="594"/>
      <c r="DG34" s="594"/>
      <c r="DH34" s="594"/>
      <c r="DI34" s="594"/>
      <c r="DJ34" s="594"/>
      <c r="DK34" s="595"/>
      <c r="DL34" s="602">
        <v>5129720</v>
      </c>
      <c r="DM34" s="594"/>
      <c r="DN34" s="594"/>
      <c r="DO34" s="594"/>
      <c r="DP34" s="594"/>
      <c r="DQ34" s="594"/>
      <c r="DR34" s="594"/>
      <c r="DS34" s="594"/>
      <c r="DT34" s="594"/>
      <c r="DU34" s="594"/>
      <c r="DV34" s="595"/>
      <c r="DW34" s="598">
        <v>15.1</v>
      </c>
      <c r="DX34" s="623"/>
      <c r="DY34" s="623"/>
      <c r="DZ34" s="623"/>
      <c r="EA34" s="623"/>
      <c r="EB34" s="623"/>
      <c r="EC34" s="624"/>
    </row>
    <row r="35" spans="2:133" ht="11.25" customHeight="1" x14ac:dyDescent="0.15">
      <c r="B35" s="590" t="s">
        <v>306</v>
      </c>
      <c r="C35" s="591"/>
      <c r="D35" s="591"/>
      <c r="E35" s="591"/>
      <c r="F35" s="591"/>
      <c r="G35" s="591"/>
      <c r="H35" s="591"/>
      <c r="I35" s="591"/>
      <c r="J35" s="591"/>
      <c r="K35" s="591"/>
      <c r="L35" s="591"/>
      <c r="M35" s="591"/>
      <c r="N35" s="591"/>
      <c r="O35" s="591"/>
      <c r="P35" s="591"/>
      <c r="Q35" s="592"/>
      <c r="R35" s="593">
        <v>1200000</v>
      </c>
      <c r="S35" s="594"/>
      <c r="T35" s="594"/>
      <c r="U35" s="594"/>
      <c r="V35" s="594"/>
      <c r="W35" s="594"/>
      <c r="X35" s="594"/>
      <c r="Y35" s="595"/>
      <c r="Z35" s="596">
        <v>1.9</v>
      </c>
      <c r="AA35" s="596"/>
      <c r="AB35" s="596"/>
      <c r="AC35" s="596"/>
      <c r="AD35" s="597" t="s">
        <v>111</v>
      </c>
      <c r="AE35" s="597"/>
      <c r="AF35" s="597"/>
      <c r="AG35" s="597"/>
      <c r="AH35" s="597"/>
      <c r="AI35" s="597"/>
      <c r="AJ35" s="597"/>
      <c r="AK35" s="597"/>
      <c r="AL35" s="598" t="s">
        <v>111</v>
      </c>
      <c r="AM35" s="599"/>
      <c r="AN35" s="599"/>
      <c r="AO35" s="600"/>
      <c r="AP35" s="186"/>
      <c r="AQ35" s="604" t="s">
        <v>307</v>
      </c>
      <c r="AR35" s="605"/>
      <c r="AS35" s="605"/>
      <c r="AT35" s="605"/>
      <c r="AU35" s="605"/>
      <c r="AV35" s="605"/>
      <c r="AW35" s="605"/>
      <c r="AX35" s="605"/>
      <c r="AY35" s="606"/>
      <c r="AZ35" s="582">
        <v>8071980</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245653</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216038</v>
      </c>
      <c r="CS35" s="625"/>
      <c r="CT35" s="625"/>
      <c r="CU35" s="625"/>
      <c r="CV35" s="625"/>
      <c r="CW35" s="625"/>
      <c r="CX35" s="625"/>
      <c r="CY35" s="626"/>
      <c r="CZ35" s="627">
        <v>0.4</v>
      </c>
      <c r="DA35" s="628"/>
      <c r="DB35" s="628"/>
      <c r="DC35" s="629"/>
      <c r="DD35" s="602">
        <v>158189</v>
      </c>
      <c r="DE35" s="625"/>
      <c r="DF35" s="625"/>
      <c r="DG35" s="625"/>
      <c r="DH35" s="625"/>
      <c r="DI35" s="625"/>
      <c r="DJ35" s="625"/>
      <c r="DK35" s="626"/>
      <c r="DL35" s="602">
        <v>158189</v>
      </c>
      <c r="DM35" s="625"/>
      <c r="DN35" s="625"/>
      <c r="DO35" s="625"/>
      <c r="DP35" s="625"/>
      <c r="DQ35" s="625"/>
      <c r="DR35" s="625"/>
      <c r="DS35" s="625"/>
      <c r="DT35" s="625"/>
      <c r="DU35" s="625"/>
      <c r="DV35" s="626"/>
      <c r="DW35" s="598">
        <v>0.5</v>
      </c>
      <c r="DX35" s="623"/>
      <c r="DY35" s="623"/>
      <c r="DZ35" s="623"/>
      <c r="EA35" s="623"/>
      <c r="EB35" s="623"/>
      <c r="EC35" s="624"/>
    </row>
    <row r="36" spans="2:133" ht="11.25" customHeight="1" x14ac:dyDescent="0.15">
      <c r="B36" s="636" t="s">
        <v>310</v>
      </c>
      <c r="C36" s="637"/>
      <c r="D36" s="637"/>
      <c r="E36" s="637"/>
      <c r="F36" s="637"/>
      <c r="G36" s="637"/>
      <c r="H36" s="637"/>
      <c r="I36" s="637"/>
      <c r="J36" s="637"/>
      <c r="K36" s="637"/>
      <c r="L36" s="637"/>
      <c r="M36" s="637"/>
      <c r="N36" s="637"/>
      <c r="O36" s="637"/>
      <c r="P36" s="637"/>
      <c r="Q36" s="638"/>
      <c r="R36" s="665">
        <v>63101494</v>
      </c>
      <c r="S36" s="666"/>
      <c r="T36" s="666"/>
      <c r="U36" s="666"/>
      <c r="V36" s="666"/>
      <c r="W36" s="666"/>
      <c r="X36" s="666"/>
      <c r="Y36" s="667"/>
      <c r="Z36" s="668">
        <v>100</v>
      </c>
      <c r="AA36" s="668"/>
      <c r="AB36" s="668"/>
      <c r="AC36" s="668"/>
      <c r="AD36" s="669">
        <v>32830204</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1946369</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-1259213</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6249362</v>
      </c>
      <c r="CS36" s="594"/>
      <c r="CT36" s="594"/>
      <c r="CU36" s="594"/>
      <c r="CV36" s="594"/>
      <c r="CW36" s="594"/>
      <c r="CX36" s="594"/>
      <c r="CY36" s="595"/>
      <c r="CZ36" s="627">
        <v>10.3</v>
      </c>
      <c r="DA36" s="628"/>
      <c r="DB36" s="628"/>
      <c r="DC36" s="629"/>
      <c r="DD36" s="602">
        <v>4901228</v>
      </c>
      <c r="DE36" s="594"/>
      <c r="DF36" s="594"/>
      <c r="DG36" s="594"/>
      <c r="DH36" s="594"/>
      <c r="DI36" s="594"/>
      <c r="DJ36" s="594"/>
      <c r="DK36" s="595"/>
      <c r="DL36" s="602">
        <v>4101432</v>
      </c>
      <c r="DM36" s="594"/>
      <c r="DN36" s="594"/>
      <c r="DO36" s="594"/>
      <c r="DP36" s="594"/>
      <c r="DQ36" s="594"/>
      <c r="DR36" s="594"/>
      <c r="DS36" s="594"/>
      <c r="DT36" s="594"/>
      <c r="DU36" s="594"/>
      <c r="DV36" s="595"/>
      <c r="DW36" s="598">
        <v>12.1</v>
      </c>
      <c r="DX36" s="623"/>
      <c r="DY36" s="623"/>
      <c r="DZ36" s="623"/>
      <c r="EA36" s="623"/>
      <c r="EB36" s="623"/>
      <c r="EC36" s="624"/>
    </row>
    <row r="37" spans="2:133" ht="11.25" customHeight="1" x14ac:dyDescent="0.15">
      <c r="AQ37" s="672" t="s">
        <v>314</v>
      </c>
      <c r="AR37" s="673"/>
      <c r="AS37" s="673"/>
      <c r="AT37" s="673"/>
      <c r="AU37" s="673"/>
      <c r="AV37" s="673"/>
      <c r="AW37" s="673"/>
      <c r="AX37" s="673"/>
      <c r="AY37" s="674"/>
      <c r="AZ37" s="593">
        <v>849000</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27932</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488930</v>
      </c>
      <c r="CS37" s="625"/>
      <c r="CT37" s="625"/>
      <c r="CU37" s="625"/>
      <c r="CV37" s="625"/>
      <c r="CW37" s="625"/>
      <c r="CX37" s="625"/>
      <c r="CY37" s="626"/>
      <c r="CZ37" s="627">
        <v>0.8</v>
      </c>
      <c r="DA37" s="628"/>
      <c r="DB37" s="628"/>
      <c r="DC37" s="629"/>
      <c r="DD37" s="602">
        <v>488930</v>
      </c>
      <c r="DE37" s="625"/>
      <c r="DF37" s="625"/>
      <c r="DG37" s="625"/>
      <c r="DH37" s="625"/>
      <c r="DI37" s="625"/>
      <c r="DJ37" s="625"/>
      <c r="DK37" s="626"/>
      <c r="DL37" s="602">
        <v>462307</v>
      </c>
      <c r="DM37" s="625"/>
      <c r="DN37" s="625"/>
      <c r="DO37" s="625"/>
      <c r="DP37" s="625"/>
      <c r="DQ37" s="625"/>
      <c r="DR37" s="625"/>
      <c r="DS37" s="625"/>
      <c r="DT37" s="625"/>
      <c r="DU37" s="625"/>
      <c r="DV37" s="626"/>
      <c r="DW37" s="598">
        <v>1.4</v>
      </c>
      <c r="DX37" s="623"/>
      <c r="DY37" s="623"/>
      <c r="DZ37" s="623"/>
      <c r="EA37" s="623"/>
      <c r="EB37" s="623"/>
      <c r="EC37" s="624"/>
    </row>
    <row r="38" spans="2:133" ht="11.25" customHeight="1" x14ac:dyDescent="0.15">
      <c r="AQ38" s="672" t="s">
        <v>317</v>
      </c>
      <c r="AR38" s="673"/>
      <c r="AS38" s="673"/>
      <c r="AT38" s="673"/>
      <c r="AU38" s="673"/>
      <c r="AV38" s="673"/>
      <c r="AW38" s="673"/>
      <c r="AX38" s="673"/>
      <c r="AY38" s="674"/>
      <c r="AZ38" s="593">
        <v>28477</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42493</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7194503</v>
      </c>
      <c r="CS38" s="594"/>
      <c r="CT38" s="594"/>
      <c r="CU38" s="594"/>
      <c r="CV38" s="594"/>
      <c r="CW38" s="594"/>
      <c r="CX38" s="594"/>
      <c r="CY38" s="595"/>
      <c r="CZ38" s="627">
        <v>11.8</v>
      </c>
      <c r="DA38" s="628"/>
      <c r="DB38" s="628"/>
      <c r="DC38" s="629"/>
      <c r="DD38" s="602">
        <v>6597527</v>
      </c>
      <c r="DE38" s="594"/>
      <c r="DF38" s="594"/>
      <c r="DG38" s="594"/>
      <c r="DH38" s="594"/>
      <c r="DI38" s="594"/>
      <c r="DJ38" s="594"/>
      <c r="DK38" s="595"/>
      <c r="DL38" s="602">
        <v>4439337</v>
      </c>
      <c r="DM38" s="594"/>
      <c r="DN38" s="594"/>
      <c r="DO38" s="594"/>
      <c r="DP38" s="594"/>
      <c r="DQ38" s="594"/>
      <c r="DR38" s="594"/>
      <c r="DS38" s="594"/>
      <c r="DT38" s="594"/>
      <c r="DU38" s="594"/>
      <c r="DV38" s="595"/>
      <c r="DW38" s="598">
        <v>13</v>
      </c>
      <c r="DX38" s="623"/>
      <c r="DY38" s="623"/>
      <c r="DZ38" s="623"/>
      <c r="EA38" s="623"/>
      <c r="EB38" s="623"/>
      <c r="EC38" s="624"/>
    </row>
    <row r="39" spans="2:133" ht="11.25" customHeight="1" x14ac:dyDescent="0.15">
      <c r="AQ39" s="672" t="s">
        <v>320</v>
      </c>
      <c r="AR39" s="673"/>
      <c r="AS39" s="673"/>
      <c r="AT39" s="673"/>
      <c r="AU39" s="673"/>
      <c r="AV39" s="673"/>
      <c r="AW39" s="673"/>
      <c r="AX39" s="673"/>
      <c r="AY39" s="674"/>
      <c r="AZ39" s="593" t="s">
        <v>321</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84</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4259638</v>
      </c>
      <c r="CS39" s="625"/>
      <c r="CT39" s="625"/>
      <c r="CU39" s="625"/>
      <c r="CV39" s="625"/>
      <c r="CW39" s="625"/>
      <c r="CX39" s="625"/>
      <c r="CY39" s="626"/>
      <c r="CZ39" s="627">
        <v>7</v>
      </c>
      <c r="DA39" s="628"/>
      <c r="DB39" s="628"/>
      <c r="DC39" s="629"/>
      <c r="DD39" s="602">
        <v>4152692</v>
      </c>
      <c r="DE39" s="625"/>
      <c r="DF39" s="625"/>
      <c r="DG39" s="625"/>
      <c r="DH39" s="625"/>
      <c r="DI39" s="625"/>
      <c r="DJ39" s="625"/>
      <c r="DK39" s="626"/>
      <c r="DL39" s="602" t="s">
        <v>321</v>
      </c>
      <c r="DM39" s="625"/>
      <c r="DN39" s="625"/>
      <c r="DO39" s="625"/>
      <c r="DP39" s="625"/>
      <c r="DQ39" s="625"/>
      <c r="DR39" s="625"/>
      <c r="DS39" s="625"/>
      <c r="DT39" s="625"/>
      <c r="DU39" s="625"/>
      <c r="DV39" s="626"/>
      <c r="DW39" s="598" t="s">
        <v>321</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1859950</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83</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151162</v>
      </c>
      <c r="CS40" s="594"/>
      <c r="CT40" s="594"/>
      <c r="CU40" s="594"/>
      <c r="CV40" s="594"/>
      <c r="CW40" s="594"/>
      <c r="CX40" s="594"/>
      <c r="CY40" s="595"/>
      <c r="CZ40" s="627">
        <v>0.2</v>
      </c>
      <c r="DA40" s="628"/>
      <c r="DB40" s="628"/>
      <c r="DC40" s="629"/>
      <c r="DD40" s="602">
        <v>148662</v>
      </c>
      <c r="DE40" s="594"/>
      <c r="DF40" s="594"/>
      <c r="DG40" s="594"/>
      <c r="DH40" s="594"/>
      <c r="DI40" s="594"/>
      <c r="DJ40" s="594"/>
      <c r="DK40" s="595"/>
      <c r="DL40" s="602">
        <v>133662</v>
      </c>
      <c r="DM40" s="594"/>
      <c r="DN40" s="594"/>
      <c r="DO40" s="594"/>
      <c r="DP40" s="594"/>
      <c r="DQ40" s="594"/>
      <c r="DR40" s="594"/>
      <c r="DS40" s="594"/>
      <c r="DT40" s="594"/>
      <c r="DU40" s="594"/>
      <c r="DV40" s="595"/>
      <c r="DW40" s="598">
        <v>0.4</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3388184</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283</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25"/>
      <c r="CT41" s="625"/>
      <c r="CU41" s="625"/>
      <c r="CV41" s="625"/>
      <c r="CW41" s="625"/>
      <c r="CX41" s="625"/>
      <c r="CY41" s="626"/>
      <c r="CZ41" s="627" t="s">
        <v>331</v>
      </c>
      <c r="DA41" s="628"/>
      <c r="DB41" s="628"/>
      <c r="DC41" s="629"/>
      <c r="DD41" s="602" t="s">
        <v>331</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5436663</v>
      </c>
      <c r="CS42" s="594"/>
      <c r="CT42" s="594"/>
      <c r="CU42" s="594"/>
      <c r="CV42" s="594"/>
      <c r="CW42" s="594"/>
      <c r="CX42" s="594"/>
      <c r="CY42" s="595"/>
      <c r="CZ42" s="627">
        <v>8.9</v>
      </c>
      <c r="DA42" s="676"/>
      <c r="DB42" s="676"/>
      <c r="DC42" s="677"/>
      <c r="DD42" s="602">
        <v>183386</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52764</v>
      </c>
      <c r="CS43" s="625"/>
      <c r="CT43" s="625"/>
      <c r="CU43" s="625"/>
      <c r="CV43" s="625"/>
      <c r="CW43" s="625"/>
      <c r="CX43" s="625"/>
      <c r="CY43" s="626"/>
      <c r="CZ43" s="627">
        <v>0.1</v>
      </c>
      <c r="DA43" s="628"/>
      <c r="DB43" s="628"/>
      <c r="DC43" s="629"/>
      <c r="DD43" s="602">
        <v>27856</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287</v>
      </c>
      <c r="CE44" s="700"/>
      <c r="CF44" s="590" t="s">
        <v>337</v>
      </c>
      <c r="CG44" s="591"/>
      <c r="CH44" s="591"/>
      <c r="CI44" s="591"/>
      <c r="CJ44" s="591"/>
      <c r="CK44" s="591"/>
      <c r="CL44" s="591"/>
      <c r="CM44" s="591"/>
      <c r="CN44" s="591"/>
      <c r="CO44" s="591"/>
      <c r="CP44" s="591"/>
      <c r="CQ44" s="592"/>
      <c r="CR44" s="593">
        <v>5433049</v>
      </c>
      <c r="CS44" s="594"/>
      <c r="CT44" s="594"/>
      <c r="CU44" s="594"/>
      <c r="CV44" s="594"/>
      <c r="CW44" s="594"/>
      <c r="CX44" s="594"/>
      <c r="CY44" s="595"/>
      <c r="CZ44" s="627">
        <v>8.9</v>
      </c>
      <c r="DA44" s="676"/>
      <c r="DB44" s="676"/>
      <c r="DC44" s="677"/>
      <c r="DD44" s="602">
        <v>180001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2846316</v>
      </c>
      <c r="CS45" s="625"/>
      <c r="CT45" s="625"/>
      <c r="CU45" s="625"/>
      <c r="CV45" s="625"/>
      <c r="CW45" s="625"/>
      <c r="CX45" s="625"/>
      <c r="CY45" s="626"/>
      <c r="CZ45" s="627">
        <v>4.7</v>
      </c>
      <c r="DA45" s="628"/>
      <c r="DB45" s="628"/>
      <c r="DC45" s="629"/>
      <c r="DD45" s="602">
        <v>15559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2584709</v>
      </c>
      <c r="CS46" s="594"/>
      <c r="CT46" s="594"/>
      <c r="CU46" s="594"/>
      <c r="CV46" s="594"/>
      <c r="CW46" s="594"/>
      <c r="CX46" s="594"/>
      <c r="CY46" s="595"/>
      <c r="CZ46" s="627">
        <v>4.2</v>
      </c>
      <c r="DA46" s="676"/>
      <c r="DB46" s="676"/>
      <c r="DC46" s="677"/>
      <c r="DD46" s="602">
        <v>162418</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3614</v>
      </c>
      <c r="CS47" s="625"/>
      <c r="CT47" s="625"/>
      <c r="CU47" s="625"/>
      <c r="CV47" s="625"/>
      <c r="CW47" s="625"/>
      <c r="CX47" s="625"/>
      <c r="CY47" s="626"/>
      <c r="CZ47" s="627">
        <v>0</v>
      </c>
      <c r="DA47" s="628"/>
      <c r="DB47" s="628"/>
      <c r="DC47" s="629"/>
      <c r="DD47" s="602">
        <v>3385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321</v>
      </c>
      <c r="CS48" s="594"/>
      <c r="CT48" s="594"/>
      <c r="CU48" s="594"/>
      <c r="CV48" s="594"/>
      <c r="CW48" s="594"/>
      <c r="CX48" s="594"/>
      <c r="CY48" s="595"/>
      <c r="CZ48" s="627" t="s">
        <v>321</v>
      </c>
      <c r="DA48" s="676"/>
      <c r="DB48" s="676"/>
      <c r="DC48" s="677"/>
      <c r="DD48" s="602" t="s">
        <v>321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60886738</v>
      </c>
      <c r="CS49" s="661"/>
      <c r="CT49" s="661"/>
      <c r="CU49" s="661"/>
      <c r="CV49" s="661"/>
      <c r="CW49" s="661"/>
      <c r="CX49" s="661"/>
      <c r="CY49" s="688"/>
      <c r="CZ49" s="689">
        <v>100</v>
      </c>
      <c r="DA49" s="690"/>
      <c r="DB49" s="690"/>
      <c r="DC49" s="691"/>
      <c r="DD49" s="692">
        <v>38973390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58" zoomScale="70" zoomScaleNormal="25" zoomScaleSheetLayoutView="70" workbookViewId="0">
      <selection activeCell="AK80" sqref="AK80:AO80"/>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60354</v>
      </c>
      <c r="R7" s="723"/>
      <c r="S7" s="723"/>
      <c r="T7" s="723"/>
      <c r="U7" s="723"/>
      <c r="V7" s="723">
        <v>58472</v>
      </c>
      <c r="W7" s="723"/>
      <c r="X7" s="723"/>
      <c r="Y7" s="723"/>
      <c r="Z7" s="723"/>
      <c r="AA7" s="723">
        <v>1882</v>
      </c>
      <c r="AB7" s="723"/>
      <c r="AC7" s="723"/>
      <c r="AD7" s="723"/>
      <c r="AE7" s="724"/>
      <c r="AF7" s="725">
        <v>1837</v>
      </c>
      <c r="AG7" s="726"/>
      <c r="AH7" s="726"/>
      <c r="AI7" s="726"/>
      <c r="AJ7" s="727"/>
      <c r="AK7" s="762">
        <v>1820</v>
      </c>
      <c r="AL7" s="763"/>
      <c r="AM7" s="763"/>
      <c r="AN7" s="763"/>
      <c r="AO7" s="763"/>
      <c r="AP7" s="763">
        <v>30537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547</v>
      </c>
      <c r="BS7" s="766" t="s">
        <v>548</v>
      </c>
      <c r="BT7" s="767"/>
      <c r="BU7" s="767"/>
      <c r="BV7" s="767"/>
      <c r="BW7" s="767"/>
      <c r="BX7" s="767"/>
      <c r="BY7" s="767"/>
      <c r="BZ7" s="767"/>
      <c r="CA7" s="767"/>
      <c r="CB7" s="767"/>
      <c r="CC7" s="767"/>
      <c r="CD7" s="767"/>
      <c r="CE7" s="767"/>
      <c r="CF7" s="767"/>
      <c r="CG7" s="768"/>
      <c r="CH7" s="759">
        <v>66</v>
      </c>
      <c r="CI7" s="760"/>
      <c r="CJ7" s="760"/>
      <c r="CK7" s="760"/>
      <c r="CL7" s="761"/>
      <c r="CM7" s="759">
        <v>-457</v>
      </c>
      <c r="CN7" s="760"/>
      <c r="CO7" s="760"/>
      <c r="CP7" s="760"/>
      <c r="CQ7" s="761"/>
      <c r="CR7" s="759">
        <v>5</v>
      </c>
      <c r="CS7" s="760"/>
      <c r="CT7" s="760"/>
      <c r="CU7" s="760"/>
      <c r="CV7" s="761"/>
      <c r="CW7" s="759">
        <v>108</v>
      </c>
      <c r="CX7" s="760"/>
      <c r="CY7" s="760"/>
      <c r="CZ7" s="760"/>
      <c r="DA7" s="761"/>
      <c r="DB7" s="759">
        <v>0</v>
      </c>
      <c r="DC7" s="760"/>
      <c r="DD7" s="760"/>
      <c r="DE7" s="760"/>
      <c r="DF7" s="761"/>
      <c r="DG7" s="759">
        <v>8978</v>
      </c>
      <c r="DH7" s="760"/>
      <c r="DI7" s="760"/>
      <c r="DJ7" s="760"/>
      <c r="DK7" s="761"/>
      <c r="DL7" s="759">
        <v>0</v>
      </c>
      <c r="DM7" s="760"/>
      <c r="DN7" s="760"/>
      <c r="DO7" s="760"/>
      <c r="DP7" s="761"/>
      <c r="DQ7" s="759">
        <v>457</v>
      </c>
      <c r="DR7" s="760"/>
      <c r="DS7" s="760"/>
      <c r="DT7" s="760"/>
      <c r="DU7" s="761"/>
      <c r="DV7" s="740"/>
      <c r="DW7" s="741"/>
      <c r="DX7" s="741"/>
      <c r="DY7" s="741"/>
      <c r="DZ7" s="742"/>
      <c r="EA7" s="205"/>
    </row>
    <row r="8" spans="1:131" s="206" customFormat="1" ht="26.25" customHeight="1" x14ac:dyDescent="0.15">
      <c r="A8" s="212">
        <v>2</v>
      </c>
      <c r="B8" s="743" t="s">
        <v>366</v>
      </c>
      <c r="C8" s="744"/>
      <c r="D8" s="744"/>
      <c r="E8" s="744"/>
      <c r="F8" s="744"/>
      <c r="G8" s="744"/>
      <c r="H8" s="744"/>
      <c r="I8" s="744"/>
      <c r="J8" s="744"/>
      <c r="K8" s="744"/>
      <c r="L8" s="744"/>
      <c r="M8" s="744"/>
      <c r="N8" s="744"/>
      <c r="O8" s="744"/>
      <c r="P8" s="745"/>
      <c r="Q8" s="746">
        <v>4011</v>
      </c>
      <c r="R8" s="747"/>
      <c r="S8" s="747"/>
      <c r="T8" s="747"/>
      <c r="U8" s="747"/>
      <c r="V8" s="747">
        <v>3678</v>
      </c>
      <c r="W8" s="747"/>
      <c r="X8" s="747"/>
      <c r="Y8" s="747"/>
      <c r="Z8" s="747"/>
      <c r="AA8" s="747">
        <v>333</v>
      </c>
      <c r="AB8" s="747"/>
      <c r="AC8" s="747"/>
      <c r="AD8" s="747"/>
      <c r="AE8" s="748"/>
      <c r="AF8" s="749">
        <v>333</v>
      </c>
      <c r="AG8" s="750"/>
      <c r="AH8" s="750"/>
      <c r="AI8" s="750"/>
      <c r="AJ8" s="751"/>
      <c r="AK8" s="752">
        <v>1489</v>
      </c>
      <c r="AL8" s="753"/>
      <c r="AM8" s="753"/>
      <c r="AN8" s="753"/>
      <c r="AO8" s="753"/>
      <c r="AP8" s="753">
        <v>3317</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549</v>
      </c>
      <c r="BT8" s="757"/>
      <c r="BU8" s="757"/>
      <c r="BV8" s="757"/>
      <c r="BW8" s="757"/>
      <c r="BX8" s="757"/>
      <c r="BY8" s="757"/>
      <c r="BZ8" s="757"/>
      <c r="CA8" s="757"/>
      <c r="CB8" s="757"/>
      <c r="CC8" s="757"/>
      <c r="CD8" s="757"/>
      <c r="CE8" s="757"/>
      <c r="CF8" s="757"/>
      <c r="CG8" s="758"/>
      <c r="CH8" s="769">
        <v>14</v>
      </c>
      <c r="CI8" s="770"/>
      <c r="CJ8" s="770"/>
      <c r="CK8" s="770"/>
      <c r="CL8" s="771"/>
      <c r="CM8" s="769">
        <v>138</v>
      </c>
      <c r="CN8" s="770"/>
      <c r="CO8" s="770"/>
      <c r="CP8" s="770"/>
      <c r="CQ8" s="771"/>
      <c r="CR8" s="769">
        <v>30</v>
      </c>
      <c r="CS8" s="770"/>
      <c r="CT8" s="770"/>
      <c r="CU8" s="770"/>
      <c r="CV8" s="771"/>
      <c r="CW8" s="769">
        <v>0</v>
      </c>
      <c r="CX8" s="770"/>
      <c r="CY8" s="770"/>
      <c r="CZ8" s="770"/>
      <c r="DA8" s="771"/>
      <c r="DB8" s="769">
        <v>0</v>
      </c>
      <c r="DC8" s="770"/>
      <c r="DD8" s="770"/>
      <c r="DE8" s="770"/>
      <c r="DF8" s="771"/>
      <c r="DG8" s="769">
        <v>0</v>
      </c>
      <c r="DH8" s="770"/>
      <c r="DI8" s="770"/>
      <c r="DJ8" s="770"/>
      <c r="DK8" s="771"/>
      <c r="DL8" s="769">
        <v>0</v>
      </c>
      <c r="DM8" s="770"/>
      <c r="DN8" s="770"/>
      <c r="DO8" s="770"/>
      <c r="DP8" s="771"/>
      <c r="DQ8" s="769">
        <v>0</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551</v>
      </c>
      <c r="BT9" s="757"/>
      <c r="BU9" s="757"/>
      <c r="BV9" s="757"/>
      <c r="BW9" s="757"/>
      <c r="BX9" s="757"/>
      <c r="BY9" s="757"/>
      <c r="BZ9" s="757"/>
      <c r="CA9" s="757"/>
      <c r="CB9" s="757"/>
      <c r="CC9" s="757"/>
      <c r="CD9" s="757"/>
      <c r="CE9" s="757"/>
      <c r="CF9" s="757"/>
      <c r="CG9" s="758"/>
      <c r="CH9" s="769">
        <v>0</v>
      </c>
      <c r="CI9" s="770"/>
      <c r="CJ9" s="770"/>
      <c r="CK9" s="770"/>
      <c r="CL9" s="771"/>
      <c r="CM9" s="769">
        <v>304</v>
      </c>
      <c r="CN9" s="770"/>
      <c r="CO9" s="770"/>
      <c r="CP9" s="770"/>
      <c r="CQ9" s="771"/>
      <c r="CR9" s="769">
        <v>300</v>
      </c>
      <c r="CS9" s="770"/>
      <c r="CT9" s="770"/>
      <c r="CU9" s="770"/>
      <c r="CV9" s="771"/>
      <c r="CW9" s="769">
        <v>21</v>
      </c>
      <c r="CX9" s="770"/>
      <c r="CY9" s="770"/>
      <c r="CZ9" s="770"/>
      <c r="DA9" s="771"/>
      <c r="DB9" s="769">
        <v>0</v>
      </c>
      <c r="DC9" s="770"/>
      <c r="DD9" s="770"/>
      <c r="DE9" s="770"/>
      <c r="DF9" s="771"/>
      <c r="DG9" s="769">
        <v>0</v>
      </c>
      <c r="DH9" s="770"/>
      <c r="DI9" s="770"/>
      <c r="DJ9" s="770"/>
      <c r="DK9" s="771"/>
      <c r="DL9" s="769">
        <v>0</v>
      </c>
      <c r="DM9" s="770"/>
      <c r="DN9" s="770"/>
      <c r="DO9" s="770"/>
      <c r="DP9" s="771"/>
      <c r="DQ9" s="769">
        <v>0</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550</v>
      </c>
      <c r="BT10" s="757"/>
      <c r="BU10" s="757"/>
      <c r="BV10" s="757"/>
      <c r="BW10" s="757"/>
      <c r="BX10" s="757"/>
      <c r="BY10" s="757"/>
      <c r="BZ10" s="757"/>
      <c r="CA10" s="757"/>
      <c r="CB10" s="757"/>
      <c r="CC10" s="757"/>
      <c r="CD10" s="757"/>
      <c r="CE10" s="757"/>
      <c r="CF10" s="757"/>
      <c r="CG10" s="758"/>
      <c r="CH10" s="769">
        <v>757</v>
      </c>
      <c r="CI10" s="770"/>
      <c r="CJ10" s="770"/>
      <c r="CK10" s="770"/>
      <c r="CL10" s="771"/>
      <c r="CM10" s="769">
        <v>29789</v>
      </c>
      <c r="CN10" s="770"/>
      <c r="CO10" s="770"/>
      <c r="CP10" s="770"/>
      <c r="CQ10" s="771"/>
      <c r="CR10" s="769">
        <v>331</v>
      </c>
      <c r="CS10" s="770"/>
      <c r="CT10" s="770"/>
      <c r="CU10" s="770"/>
      <c r="CV10" s="771"/>
      <c r="CW10" s="769">
        <v>0</v>
      </c>
      <c r="CX10" s="770"/>
      <c r="CY10" s="770"/>
      <c r="CZ10" s="770"/>
      <c r="DA10" s="771"/>
      <c r="DB10" s="769">
        <v>1500</v>
      </c>
      <c r="DC10" s="770"/>
      <c r="DD10" s="770"/>
      <c r="DE10" s="770"/>
      <c r="DF10" s="771"/>
      <c r="DG10" s="769">
        <v>0</v>
      </c>
      <c r="DH10" s="770"/>
      <c r="DI10" s="770"/>
      <c r="DJ10" s="770"/>
      <c r="DK10" s="771"/>
      <c r="DL10" s="769">
        <v>0</v>
      </c>
      <c r="DM10" s="770"/>
      <c r="DN10" s="770"/>
      <c r="DO10" s="770"/>
      <c r="DP10" s="771"/>
      <c r="DQ10" s="769">
        <v>0</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v>63177</v>
      </c>
      <c r="R23" s="782"/>
      <c r="S23" s="782"/>
      <c r="T23" s="782"/>
      <c r="U23" s="782"/>
      <c r="V23" s="782">
        <v>60962</v>
      </c>
      <c r="W23" s="782"/>
      <c r="X23" s="782"/>
      <c r="Y23" s="782"/>
      <c r="Z23" s="782"/>
      <c r="AA23" s="782">
        <v>2215</v>
      </c>
      <c r="AB23" s="782"/>
      <c r="AC23" s="782"/>
      <c r="AD23" s="782"/>
      <c r="AE23" s="783"/>
      <c r="AF23" s="784">
        <v>2170</v>
      </c>
      <c r="AG23" s="782"/>
      <c r="AH23" s="782"/>
      <c r="AI23" s="782"/>
      <c r="AJ23" s="785"/>
      <c r="AK23" s="786"/>
      <c r="AL23" s="787"/>
      <c r="AM23" s="787"/>
      <c r="AN23" s="787"/>
      <c r="AO23" s="787"/>
      <c r="AP23" s="782">
        <v>33854</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v>17770</v>
      </c>
      <c r="R28" s="811"/>
      <c r="S28" s="811"/>
      <c r="T28" s="811"/>
      <c r="U28" s="811"/>
      <c r="V28" s="811">
        <v>17524</v>
      </c>
      <c r="W28" s="811"/>
      <c r="X28" s="811"/>
      <c r="Y28" s="811"/>
      <c r="Z28" s="811"/>
      <c r="AA28" s="811">
        <v>246</v>
      </c>
      <c r="AB28" s="811"/>
      <c r="AC28" s="811"/>
      <c r="AD28" s="811"/>
      <c r="AE28" s="812"/>
      <c r="AF28" s="813">
        <v>246</v>
      </c>
      <c r="AG28" s="811"/>
      <c r="AH28" s="811"/>
      <c r="AI28" s="811"/>
      <c r="AJ28" s="814"/>
      <c r="AK28" s="815">
        <v>1718</v>
      </c>
      <c r="AL28" s="806"/>
      <c r="AM28" s="806"/>
      <c r="AN28" s="806"/>
      <c r="AO28" s="806"/>
      <c r="AP28" s="806">
        <v>0</v>
      </c>
      <c r="AQ28" s="806"/>
      <c r="AR28" s="806"/>
      <c r="AS28" s="806"/>
      <c r="AT28" s="806"/>
      <c r="AU28" s="806">
        <v>0</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v>11458</v>
      </c>
      <c r="R29" s="747"/>
      <c r="S29" s="747"/>
      <c r="T29" s="747"/>
      <c r="U29" s="747"/>
      <c r="V29" s="747">
        <v>11435</v>
      </c>
      <c r="W29" s="747"/>
      <c r="X29" s="747"/>
      <c r="Y29" s="747"/>
      <c r="Z29" s="747"/>
      <c r="AA29" s="747">
        <v>23</v>
      </c>
      <c r="AB29" s="747"/>
      <c r="AC29" s="747"/>
      <c r="AD29" s="747"/>
      <c r="AE29" s="748"/>
      <c r="AF29" s="749">
        <v>23</v>
      </c>
      <c r="AG29" s="750"/>
      <c r="AH29" s="750"/>
      <c r="AI29" s="750"/>
      <c r="AJ29" s="751"/>
      <c r="AK29" s="818">
        <v>1650</v>
      </c>
      <c r="AL29" s="819"/>
      <c r="AM29" s="819"/>
      <c r="AN29" s="819"/>
      <c r="AO29" s="819"/>
      <c r="AP29" s="819">
        <v>0</v>
      </c>
      <c r="AQ29" s="819"/>
      <c r="AR29" s="819"/>
      <c r="AS29" s="819"/>
      <c r="AT29" s="819"/>
      <c r="AU29" s="819">
        <v>0</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3557</v>
      </c>
      <c r="R30" s="747"/>
      <c r="S30" s="747"/>
      <c r="T30" s="747"/>
      <c r="U30" s="747"/>
      <c r="V30" s="747">
        <v>3468</v>
      </c>
      <c r="W30" s="747"/>
      <c r="X30" s="747"/>
      <c r="Y30" s="747"/>
      <c r="Z30" s="747"/>
      <c r="AA30" s="747">
        <v>89</v>
      </c>
      <c r="AB30" s="747"/>
      <c r="AC30" s="747"/>
      <c r="AD30" s="747"/>
      <c r="AE30" s="748"/>
      <c r="AF30" s="749">
        <v>89</v>
      </c>
      <c r="AG30" s="750"/>
      <c r="AH30" s="750"/>
      <c r="AI30" s="750"/>
      <c r="AJ30" s="751"/>
      <c r="AK30" s="818">
        <v>1576</v>
      </c>
      <c r="AL30" s="819"/>
      <c r="AM30" s="819"/>
      <c r="AN30" s="819"/>
      <c r="AO30" s="819"/>
      <c r="AP30" s="819">
        <v>0</v>
      </c>
      <c r="AQ30" s="819"/>
      <c r="AR30" s="819"/>
      <c r="AS30" s="819"/>
      <c r="AT30" s="819"/>
      <c r="AU30" s="819">
        <v>0</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7862</v>
      </c>
      <c r="R31" s="747"/>
      <c r="S31" s="747"/>
      <c r="T31" s="747"/>
      <c r="U31" s="747"/>
      <c r="V31" s="747">
        <v>8429</v>
      </c>
      <c r="W31" s="747"/>
      <c r="X31" s="747"/>
      <c r="Y31" s="747"/>
      <c r="Z31" s="747"/>
      <c r="AA31" s="747">
        <v>-567</v>
      </c>
      <c r="AB31" s="747"/>
      <c r="AC31" s="747"/>
      <c r="AD31" s="747"/>
      <c r="AE31" s="748"/>
      <c r="AF31" s="749">
        <v>1087</v>
      </c>
      <c r="AG31" s="750"/>
      <c r="AH31" s="750"/>
      <c r="AI31" s="750"/>
      <c r="AJ31" s="751"/>
      <c r="AK31" s="818">
        <v>849</v>
      </c>
      <c r="AL31" s="819"/>
      <c r="AM31" s="819"/>
      <c r="AN31" s="819"/>
      <c r="AO31" s="819"/>
      <c r="AP31" s="819">
        <v>7780</v>
      </c>
      <c r="AQ31" s="819"/>
      <c r="AR31" s="819"/>
      <c r="AS31" s="819"/>
      <c r="AT31" s="819"/>
      <c r="AU31" s="819">
        <v>5120</v>
      </c>
      <c r="AV31" s="819"/>
      <c r="AW31" s="819"/>
      <c r="AX31" s="819"/>
      <c r="AY31" s="819"/>
      <c r="AZ31" s="820"/>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385</v>
      </c>
      <c r="C32" s="744"/>
      <c r="D32" s="744"/>
      <c r="E32" s="744"/>
      <c r="F32" s="744"/>
      <c r="G32" s="744"/>
      <c r="H32" s="744"/>
      <c r="I32" s="744"/>
      <c r="J32" s="744"/>
      <c r="K32" s="744"/>
      <c r="L32" s="744"/>
      <c r="M32" s="744"/>
      <c r="N32" s="744"/>
      <c r="O32" s="744"/>
      <c r="P32" s="745"/>
      <c r="Q32" s="746">
        <v>4902</v>
      </c>
      <c r="R32" s="747"/>
      <c r="S32" s="747"/>
      <c r="T32" s="747"/>
      <c r="U32" s="747"/>
      <c r="V32" s="747">
        <v>4802</v>
      </c>
      <c r="W32" s="747"/>
      <c r="X32" s="747"/>
      <c r="Y32" s="747"/>
      <c r="Z32" s="747"/>
      <c r="AA32" s="747">
        <v>100</v>
      </c>
      <c r="AB32" s="747"/>
      <c r="AC32" s="747"/>
      <c r="AD32" s="747"/>
      <c r="AE32" s="748"/>
      <c r="AF32" s="749">
        <v>78</v>
      </c>
      <c r="AG32" s="750"/>
      <c r="AH32" s="750"/>
      <c r="AI32" s="750"/>
      <c r="AJ32" s="751"/>
      <c r="AK32" s="818">
        <v>1946</v>
      </c>
      <c r="AL32" s="819"/>
      <c r="AM32" s="819"/>
      <c r="AN32" s="819"/>
      <c r="AO32" s="819"/>
      <c r="AP32" s="819">
        <v>25416</v>
      </c>
      <c r="AQ32" s="819"/>
      <c r="AR32" s="819"/>
      <c r="AS32" s="819"/>
      <c r="AT32" s="819"/>
      <c r="AU32" s="819">
        <v>14411</v>
      </c>
      <c r="AV32" s="819"/>
      <c r="AW32" s="819"/>
      <c r="AX32" s="819"/>
      <c r="AY32" s="819"/>
      <c r="AZ32" s="820"/>
      <c r="BA32" s="820"/>
      <c r="BB32" s="820"/>
      <c r="BC32" s="820"/>
      <c r="BD32" s="820"/>
      <c r="BE32" s="816" t="s">
        <v>386</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387</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388</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1523</v>
      </c>
      <c r="AG63" s="830"/>
      <c r="AH63" s="830"/>
      <c r="AI63" s="830"/>
      <c r="AJ63" s="831"/>
      <c r="AK63" s="832"/>
      <c r="AL63" s="827"/>
      <c r="AM63" s="827"/>
      <c r="AN63" s="827"/>
      <c r="AO63" s="827"/>
      <c r="AP63" s="830">
        <v>33196</v>
      </c>
      <c r="AQ63" s="830"/>
      <c r="AR63" s="830"/>
      <c r="AS63" s="830"/>
      <c r="AT63" s="830"/>
      <c r="AU63" s="830">
        <v>19531</v>
      </c>
      <c r="AV63" s="830"/>
      <c r="AW63" s="830"/>
      <c r="AX63" s="830"/>
      <c r="AY63" s="830"/>
      <c r="AZ63" s="834"/>
      <c r="BA63" s="834"/>
      <c r="BB63" s="834"/>
      <c r="BC63" s="834"/>
      <c r="BD63" s="834"/>
      <c r="BE63" s="835"/>
      <c r="BF63" s="835"/>
      <c r="BG63" s="835"/>
      <c r="BH63" s="835"/>
      <c r="BI63" s="836"/>
      <c r="BJ63" s="837" t="s">
        <v>389</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391</v>
      </c>
      <c r="B66" s="729"/>
      <c r="C66" s="729"/>
      <c r="D66" s="729"/>
      <c r="E66" s="729"/>
      <c r="F66" s="729"/>
      <c r="G66" s="729"/>
      <c r="H66" s="729"/>
      <c r="I66" s="729"/>
      <c r="J66" s="729"/>
      <c r="K66" s="729"/>
      <c r="L66" s="729"/>
      <c r="M66" s="729"/>
      <c r="N66" s="729"/>
      <c r="O66" s="729"/>
      <c r="P66" s="730"/>
      <c r="Q66" s="705" t="s">
        <v>392</v>
      </c>
      <c r="R66" s="706"/>
      <c r="S66" s="706"/>
      <c r="T66" s="706"/>
      <c r="U66" s="707"/>
      <c r="V66" s="705" t="s">
        <v>393</v>
      </c>
      <c r="W66" s="706"/>
      <c r="X66" s="706"/>
      <c r="Y66" s="706"/>
      <c r="Z66" s="707"/>
      <c r="AA66" s="705" t="s">
        <v>394</v>
      </c>
      <c r="AB66" s="706"/>
      <c r="AC66" s="706"/>
      <c r="AD66" s="706"/>
      <c r="AE66" s="707"/>
      <c r="AF66" s="840" t="s">
        <v>395</v>
      </c>
      <c r="AG66" s="801"/>
      <c r="AH66" s="801"/>
      <c r="AI66" s="801"/>
      <c r="AJ66" s="841"/>
      <c r="AK66" s="705" t="s">
        <v>396</v>
      </c>
      <c r="AL66" s="729"/>
      <c r="AM66" s="729"/>
      <c r="AN66" s="729"/>
      <c r="AO66" s="730"/>
      <c r="AP66" s="705" t="s">
        <v>397</v>
      </c>
      <c r="AQ66" s="706"/>
      <c r="AR66" s="706"/>
      <c r="AS66" s="706"/>
      <c r="AT66" s="707"/>
      <c r="AU66" s="705" t="s">
        <v>398</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539</v>
      </c>
      <c r="C68" s="858"/>
      <c r="D68" s="858"/>
      <c r="E68" s="858"/>
      <c r="F68" s="858"/>
      <c r="G68" s="858"/>
      <c r="H68" s="858"/>
      <c r="I68" s="858"/>
      <c r="J68" s="858"/>
      <c r="K68" s="858"/>
      <c r="L68" s="858"/>
      <c r="M68" s="858"/>
      <c r="N68" s="858"/>
      <c r="O68" s="858"/>
      <c r="P68" s="859"/>
      <c r="Q68" s="860">
        <v>907</v>
      </c>
      <c r="R68" s="854"/>
      <c r="S68" s="854"/>
      <c r="T68" s="854"/>
      <c r="U68" s="854"/>
      <c r="V68" s="854">
        <v>887</v>
      </c>
      <c r="W68" s="854"/>
      <c r="X68" s="854"/>
      <c r="Y68" s="854"/>
      <c r="Z68" s="854"/>
      <c r="AA68" s="854">
        <v>20</v>
      </c>
      <c r="AB68" s="854"/>
      <c r="AC68" s="854"/>
      <c r="AD68" s="854"/>
      <c r="AE68" s="854"/>
      <c r="AF68" s="854">
        <v>20</v>
      </c>
      <c r="AG68" s="854"/>
      <c r="AH68" s="854"/>
      <c r="AI68" s="854"/>
      <c r="AJ68" s="854"/>
      <c r="AK68" s="854">
        <v>0</v>
      </c>
      <c r="AL68" s="854"/>
      <c r="AM68" s="854"/>
      <c r="AN68" s="854"/>
      <c r="AO68" s="854"/>
      <c r="AP68" s="854">
        <v>0</v>
      </c>
      <c r="AQ68" s="854"/>
      <c r="AR68" s="854"/>
      <c r="AS68" s="854"/>
      <c r="AT68" s="854"/>
      <c r="AU68" s="854">
        <v>0</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540</v>
      </c>
      <c r="C69" s="862"/>
      <c r="D69" s="862"/>
      <c r="E69" s="862"/>
      <c r="F69" s="862"/>
      <c r="G69" s="862"/>
      <c r="H69" s="862"/>
      <c r="I69" s="862"/>
      <c r="J69" s="862"/>
      <c r="K69" s="862"/>
      <c r="L69" s="862"/>
      <c r="M69" s="862"/>
      <c r="N69" s="862"/>
      <c r="O69" s="862"/>
      <c r="P69" s="863"/>
      <c r="Q69" s="864">
        <v>491</v>
      </c>
      <c r="R69" s="819"/>
      <c r="S69" s="819"/>
      <c r="T69" s="819"/>
      <c r="U69" s="819"/>
      <c r="V69" s="819">
        <v>306</v>
      </c>
      <c r="W69" s="819"/>
      <c r="X69" s="819"/>
      <c r="Y69" s="819"/>
      <c r="Z69" s="819"/>
      <c r="AA69" s="819">
        <v>185</v>
      </c>
      <c r="AB69" s="819"/>
      <c r="AC69" s="819"/>
      <c r="AD69" s="819"/>
      <c r="AE69" s="819"/>
      <c r="AF69" s="819">
        <v>185</v>
      </c>
      <c r="AG69" s="819"/>
      <c r="AH69" s="819"/>
      <c r="AI69" s="819"/>
      <c r="AJ69" s="819"/>
      <c r="AK69" s="819">
        <v>0</v>
      </c>
      <c r="AL69" s="819"/>
      <c r="AM69" s="819"/>
      <c r="AN69" s="819"/>
      <c r="AO69" s="819"/>
      <c r="AP69" s="819">
        <v>0</v>
      </c>
      <c r="AQ69" s="819"/>
      <c r="AR69" s="819"/>
      <c r="AS69" s="819"/>
      <c r="AT69" s="819"/>
      <c r="AU69" s="819">
        <v>0</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541</v>
      </c>
      <c r="C70" s="862"/>
      <c r="D70" s="862"/>
      <c r="E70" s="862"/>
      <c r="F70" s="862"/>
      <c r="G70" s="862"/>
      <c r="H70" s="862"/>
      <c r="I70" s="862"/>
      <c r="J70" s="862"/>
      <c r="K70" s="862"/>
      <c r="L70" s="862"/>
      <c r="M70" s="862"/>
      <c r="N70" s="862"/>
      <c r="O70" s="862"/>
      <c r="P70" s="863"/>
      <c r="Q70" s="864">
        <v>22895</v>
      </c>
      <c r="R70" s="819"/>
      <c r="S70" s="819"/>
      <c r="T70" s="819"/>
      <c r="U70" s="819"/>
      <c r="V70" s="819">
        <v>22869</v>
      </c>
      <c r="W70" s="819"/>
      <c r="X70" s="819"/>
      <c r="Y70" s="819"/>
      <c r="Z70" s="819"/>
      <c r="AA70" s="819">
        <v>26</v>
      </c>
      <c r="AB70" s="819"/>
      <c r="AC70" s="819"/>
      <c r="AD70" s="819"/>
      <c r="AE70" s="819"/>
      <c r="AF70" s="819">
        <v>26</v>
      </c>
      <c r="AG70" s="819"/>
      <c r="AH70" s="819"/>
      <c r="AI70" s="819"/>
      <c r="AJ70" s="819"/>
      <c r="AK70" s="819">
        <v>240</v>
      </c>
      <c r="AL70" s="819"/>
      <c r="AM70" s="819"/>
      <c r="AN70" s="819"/>
      <c r="AO70" s="819"/>
      <c r="AP70" s="819">
        <v>0</v>
      </c>
      <c r="AQ70" s="819"/>
      <c r="AR70" s="819"/>
      <c r="AS70" s="819"/>
      <c r="AT70" s="819"/>
      <c r="AU70" s="819">
        <v>0</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542</v>
      </c>
      <c r="C71" s="862"/>
      <c r="D71" s="862"/>
      <c r="E71" s="862"/>
      <c r="F71" s="862"/>
      <c r="G71" s="862"/>
      <c r="H71" s="862"/>
      <c r="I71" s="862"/>
      <c r="J71" s="862"/>
      <c r="K71" s="862"/>
      <c r="L71" s="862"/>
      <c r="M71" s="862"/>
      <c r="N71" s="862"/>
      <c r="O71" s="862"/>
      <c r="P71" s="863"/>
      <c r="Q71" s="864">
        <v>21827</v>
      </c>
      <c r="R71" s="819"/>
      <c r="S71" s="819"/>
      <c r="T71" s="819"/>
      <c r="U71" s="819"/>
      <c r="V71" s="819">
        <v>21719</v>
      </c>
      <c r="W71" s="819"/>
      <c r="X71" s="819"/>
      <c r="Y71" s="819"/>
      <c r="Z71" s="819"/>
      <c r="AA71" s="819">
        <v>108</v>
      </c>
      <c r="AB71" s="819"/>
      <c r="AC71" s="819"/>
      <c r="AD71" s="819"/>
      <c r="AE71" s="819"/>
      <c r="AF71" s="819">
        <v>108</v>
      </c>
      <c r="AG71" s="819"/>
      <c r="AH71" s="819"/>
      <c r="AI71" s="819"/>
      <c r="AJ71" s="819"/>
      <c r="AK71" s="819">
        <v>0</v>
      </c>
      <c r="AL71" s="819"/>
      <c r="AM71" s="819"/>
      <c r="AN71" s="819"/>
      <c r="AO71" s="819"/>
      <c r="AP71" s="819">
        <v>0</v>
      </c>
      <c r="AQ71" s="819"/>
      <c r="AR71" s="819"/>
      <c r="AS71" s="819"/>
      <c r="AT71" s="819"/>
      <c r="AU71" s="819">
        <v>0</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543</v>
      </c>
      <c r="C72" s="862"/>
      <c r="D72" s="862"/>
      <c r="E72" s="862"/>
      <c r="F72" s="862"/>
      <c r="G72" s="862"/>
      <c r="H72" s="862"/>
      <c r="I72" s="862"/>
      <c r="J72" s="862"/>
      <c r="K72" s="862"/>
      <c r="L72" s="862"/>
      <c r="M72" s="862"/>
      <c r="N72" s="862"/>
      <c r="O72" s="862"/>
      <c r="P72" s="863"/>
      <c r="Q72" s="864">
        <v>10709</v>
      </c>
      <c r="R72" s="819"/>
      <c r="S72" s="819"/>
      <c r="T72" s="819"/>
      <c r="U72" s="819"/>
      <c r="V72" s="819">
        <v>10389</v>
      </c>
      <c r="W72" s="819"/>
      <c r="X72" s="819"/>
      <c r="Y72" s="819"/>
      <c r="Z72" s="819"/>
      <c r="AA72" s="819">
        <v>320</v>
      </c>
      <c r="AB72" s="819"/>
      <c r="AC72" s="819"/>
      <c r="AD72" s="819"/>
      <c r="AE72" s="819"/>
      <c r="AF72" s="819">
        <v>320</v>
      </c>
      <c r="AG72" s="819"/>
      <c r="AH72" s="819"/>
      <c r="AI72" s="819"/>
      <c r="AJ72" s="819"/>
      <c r="AK72" s="819">
        <v>0</v>
      </c>
      <c r="AL72" s="819"/>
      <c r="AM72" s="819"/>
      <c r="AN72" s="819"/>
      <c r="AO72" s="819"/>
      <c r="AP72" s="819">
        <v>8547</v>
      </c>
      <c r="AQ72" s="819"/>
      <c r="AR72" s="819"/>
      <c r="AS72" s="819"/>
      <c r="AT72" s="819"/>
      <c r="AU72" s="819">
        <v>410</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544</v>
      </c>
      <c r="C73" s="862"/>
      <c r="D73" s="862"/>
      <c r="E73" s="862"/>
      <c r="F73" s="862"/>
      <c r="G73" s="862"/>
      <c r="H73" s="862"/>
      <c r="I73" s="862"/>
      <c r="J73" s="862"/>
      <c r="K73" s="862"/>
      <c r="L73" s="862"/>
      <c r="M73" s="862"/>
      <c r="N73" s="862"/>
      <c r="O73" s="862"/>
      <c r="P73" s="863"/>
      <c r="Q73" s="864">
        <v>328</v>
      </c>
      <c r="R73" s="819"/>
      <c r="S73" s="819"/>
      <c r="T73" s="819"/>
      <c r="U73" s="819"/>
      <c r="V73" s="819">
        <v>312</v>
      </c>
      <c r="W73" s="819"/>
      <c r="X73" s="819"/>
      <c r="Y73" s="819"/>
      <c r="Z73" s="819"/>
      <c r="AA73" s="819">
        <v>16</v>
      </c>
      <c r="AB73" s="819"/>
      <c r="AC73" s="819"/>
      <c r="AD73" s="819"/>
      <c r="AE73" s="819"/>
      <c r="AF73" s="819">
        <v>16</v>
      </c>
      <c r="AG73" s="819"/>
      <c r="AH73" s="819"/>
      <c r="AI73" s="819"/>
      <c r="AJ73" s="819"/>
      <c r="AK73" s="819">
        <v>0</v>
      </c>
      <c r="AL73" s="819"/>
      <c r="AM73" s="819"/>
      <c r="AN73" s="819"/>
      <c r="AO73" s="819"/>
      <c r="AP73" s="819">
        <v>144</v>
      </c>
      <c r="AQ73" s="819"/>
      <c r="AR73" s="819"/>
      <c r="AS73" s="819"/>
      <c r="AT73" s="819"/>
      <c r="AU73" s="819">
        <v>14</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545</v>
      </c>
      <c r="C74" s="862"/>
      <c r="D74" s="862"/>
      <c r="E74" s="862"/>
      <c r="F74" s="862"/>
      <c r="G74" s="862"/>
      <c r="H74" s="862"/>
      <c r="I74" s="862"/>
      <c r="J74" s="862"/>
      <c r="K74" s="862"/>
      <c r="L74" s="862"/>
      <c r="M74" s="862"/>
      <c r="N74" s="862"/>
      <c r="O74" s="862"/>
      <c r="P74" s="863"/>
      <c r="Q74" s="864">
        <v>4758</v>
      </c>
      <c r="R74" s="819"/>
      <c r="S74" s="819"/>
      <c r="T74" s="819"/>
      <c r="U74" s="819"/>
      <c r="V74" s="819">
        <v>4702</v>
      </c>
      <c r="W74" s="819"/>
      <c r="X74" s="819"/>
      <c r="Y74" s="819"/>
      <c r="Z74" s="819"/>
      <c r="AA74" s="819">
        <v>56</v>
      </c>
      <c r="AB74" s="819"/>
      <c r="AC74" s="819"/>
      <c r="AD74" s="819"/>
      <c r="AE74" s="819"/>
      <c r="AF74" s="819">
        <v>56</v>
      </c>
      <c r="AG74" s="819"/>
      <c r="AH74" s="819"/>
      <c r="AI74" s="819"/>
      <c r="AJ74" s="819"/>
      <c r="AK74" s="819">
        <v>900</v>
      </c>
      <c r="AL74" s="819"/>
      <c r="AM74" s="819"/>
      <c r="AN74" s="819"/>
      <c r="AO74" s="819"/>
      <c r="AP74" s="819">
        <v>0</v>
      </c>
      <c r="AQ74" s="819"/>
      <c r="AR74" s="819"/>
      <c r="AS74" s="819"/>
      <c r="AT74" s="819"/>
      <c r="AU74" s="819">
        <v>0</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546</v>
      </c>
      <c r="C75" s="862"/>
      <c r="D75" s="862"/>
      <c r="E75" s="862"/>
      <c r="F75" s="862"/>
      <c r="G75" s="862"/>
      <c r="H75" s="862"/>
      <c r="I75" s="862"/>
      <c r="J75" s="862"/>
      <c r="K75" s="862"/>
      <c r="L75" s="862"/>
      <c r="M75" s="862"/>
      <c r="N75" s="862"/>
      <c r="O75" s="862"/>
      <c r="P75" s="863"/>
      <c r="Q75" s="867">
        <v>1217894</v>
      </c>
      <c r="R75" s="868"/>
      <c r="S75" s="868"/>
      <c r="T75" s="868"/>
      <c r="U75" s="818"/>
      <c r="V75" s="869">
        <v>1171425</v>
      </c>
      <c r="W75" s="868"/>
      <c r="X75" s="868"/>
      <c r="Y75" s="868"/>
      <c r="Z75" s="818"/>
      <c r="AA75" s="869">
        <v>46469</v>
      </c>
      <c r="AB75" s="868"/>
      <c r="AC75" s="868"/>
      <c r="AD75" s="868"/>
      <c r="AE75" s="818"/>
      <c r="AF75" s="869">
        <v>46469</v>
      </c>
      <c r="AG75" s="868"/>
      <c r="AH75" s="868"/>
      <c r="AI75" s="868"/>
      <c r="AJ75" s="818"/>
      <c r="AK75" s="869">
        <v>12479</v>
      </c>
      <c r="AL75" s="868"/>
      <c r="AM75" s="868"/>
      <c r="AN75" s="868"/>
      <c r="AO75" s="818"/>
      <c r="AP75" s="869">
        <v>0</v>
      </c>
      <c r="AQ75" s="868"/>
      <c r="AR75" s="868"/>
      <c r="AS75" s="868"/>
      <c r="AT75" s="818"/>
      <c r="AU75" s="869">
        <v>0</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400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408</v>
      </c>
      <c r="AB109" s="883"/>
      <c r="AC109" s="883"/>
      <c r="AD109" s="883"/>
      <c r="AE109" s="884"/>
      <c r="AF109" s="882" t="s">
        <v>286</v>
      </c>
      <c r="AG109" s="883"/>
      <c r="AH109" s="883"/>
      <c r="AI109" s="883"/>
      <c r="AJ109" s="884"/>
      <c r="AK109" s="882" t="s">
        <v>285</v>
      </c>
      <c r="AL109" s="883"/>
      <c r="AM109" s="883"/>
      <c r="AN109" s="883"/>
      <c r="AO109" s="884"/>
      <c r="AP109" s="882" t="s">
        <v>409</v>
      </c>
      <c r="AQ109" s="883"/>
      <c r="AR109" s="883"/>
      <c r="AS109" s="883"/>
      <c r="AT109" s="885"/>
      <c r="AU109" s="904"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408</v>
      </c>
      <c r="BR109" s="883"/>
      <c r="BS109" s="883"/>
      <c r="BT109" s="883"/>
      <c r="BU109" s="884"/>
      <c r="BV109" s="882" t="s">
        <v>286</v>
      </c>
      <c r="BW109" s="883"/>
      <c r="BX109" s="883"/>
      <c r="BY109" s="883"/>
      <c r="BZ109" s="884"/>
      <c r="CA109" s="882" t="s">
        <v>285</v>
      </c>
      <c r="CB109" s="883"/>
      <c r="CC109" s="883"/>
      <c r="CD109" s="883"/>
      <c r="CE109" s="884"/>
      <c r="CF109" s="905" t="s">
        <v>409</v>
      </c>
      <c r="CG109" s="905"/>
      <c r="CH109" s="905"/>
      <c r="CI109" s="905"/>
      <c r="CJ109" s="905"/>
      <c r="CK109" s="882"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408</v>
      </c>
      <c r="DH109" s="883"/>
      <c r="DI109" s="883"/>
      <c r="DJ109" s="883"/>
      <c r="DK109" s="884"/>
      <c r="DL109" s="882" t="s">
        <v>286</v>
      </c>
      <c r="DM109" s="883"/>
      <c r="DN109" s="883"/>
      <c r="DO109" s="883"/>
      <c r="DP109" s="884"/>
      <c r="DQ109" s="882" t="s">
        <v>285</v>
      </c>
      <c r="DR109" s="883"/>
      <c r="DS109" s="883"/>
      <c r="DT109" s="883"/>
      <c r="DU109" s="884"/>
      <c r="DV109" s="882" t="s">
        <v>409</v>
      </c>
      <c r="DW109" s="883"/>
      <c r="DX109" s="883"/>
      <c r="DY109" s="883"/>
      <c r="DZ109" s="885"/>
    </row>
    <row r="110" spans="1:131" s="197" customFormat="1" ht="26.25" customHeight="1" x14ac:dyDescent="0.15">
      <c r="A110" s="886" t="s">
        <v>411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3676527</v>
      </c>
      <c r="AB110" s="890"/>
      <c r="AC110" s="890"/>
      <c r="AD110" s="890"/>
      <c r="AE110" s="891"/>
      <c r="AF110" s="892">
        <v>3713656</v>
      </c>
      <c r="AG110" s="890"/>
      <c r="AH110" s="890"/>
      <c r="AI110" s="890"/>
      <c r="AJ110" s="891"/>
      <c r="AK110" s="892">
        <v>3486540</v>
      </c>
      <c r="AL110" s="890"/>
      <c r="AM110" s="890"/>
      <c r="AN110" s="890"/>
      <c r="AO110" s="891"/>
      <c r="AP110" s="893">
        <v>12</v>
      </c>
      <c r="AQ110" s="894"/>
      <c r="AR110" s="894"/>
      <c r="AS110" s="894"/>
      <c r="AT110" s="895"/>
      <c r="AU110" s="896" t="s">
        <v>61</v>
      </c>
      <c r="AV110" s="897"/>
      <c r="AW110" s="897"/>
      <c r="AX110" s="897"/>
      <c r="AY110" s="898"/>
      <c r="AZ110" s="940" t="s">
        <v>412</v>
      </c>
      <c r="BA110" s="887"/>
      <c r="BB110" s="887"/>
      <c r="BC110" s="887"/>
      <c r="BD110" s="887"/>
      <c r="BE110" s="887"/>
      <c r="BF110" s="887"/>
      <c r="BG110" s="887"/>
      <c r="BH110" s="887"/>
      <c r="BI110" s="887"/>
      <c r="BJ110" s="887"/>
      <c r="BK110" s="887"/>
      <c r="BL110" s="887"/>
      <c r="BM110" s="887"/>
      <c r="BN110" s="887"/>
      <c r="BO110" s="887"/>
      <c r="BP110" s="888"/>
      <c r="BQ110" s="926">
        <v>35306097</v>
      </c>
      <c r="BR110" s="927"/>
      <c r="BS110" s="927"/>
      <c r="BT110" s="927"/>
      <c r="BU110" s="927"/>
      <c r="BV110" s="927">
        <v>34364897</v>
      </c>
      <c r="BW110" s="927"/>
      <c r="BX110" s="927"/>
      <c r="BY110" s="927"/>
      <c r="BZ110" s="927"/>
      <c r="CA110" s="927">
        <v>33853333</v>
      </c>
      <c r="CB110" s="927"/>
      <c r="CC110" s="927"/>
      <c r="CD110" s="927"/>
      <c r="CE110" s="927"/>
      <c r="CF110" s="941">
        <v>116.6</v>
      </c>
      <c r="CG110" s="942"/>
      <c r="CH110" s="942"/>
      <c r="CI110" s="942"/>
      <c r="CJ110" s="942"/>
      <c r="CK110" s="943" t="s">
        <v>413</v>
      </c>
      <c r="CL110" s="944"/>
      <c r="CM110" s="923" t="s">
        <v>414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415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416</v>
      </c>
      <c r="BA111" s="950"/>
      <c r="BB111" s="950"/>
      <c r="BC111" s="950"/>
      <c r="BD111" s="950"/>
      <c r="BE111" s="950"/>
      <c r="BF111" s="950"/>
      <c r="BG111" s="950"/>
      <c r="BH111" s="950"/>
      <c r="BI111" s="950"/>
      <c r="BJ111" s="950"/>
      <c r="BK111" s="950"/>
      <c r="BL111" s="950"/>
      <c r="BM111" s="950"/>
      <c r="BN111" s="950"/>
      <c r="BO111" s="950"/>
      <c r="BP111" s="951"/>
      <c r="BQ111" s="919">
        <v>12695011</v>
      </c>
      <c r="BR111" s="920"/>
      <c r="BS111" s="920"/>
      <c r="BT111" s="920"/>
      <c r="BU111" s="920"/>
      <c r="BV111" s="920">
        <v>11555114</v>
      </c>
      <c r="BW111" s="920"/>
      <c r="BX111" s="920"/>
      <c r="BY111" s="920"/>
      <c r="BZ111" s="920"/>
      <c r="CA111" s="920">
        <v>11811862</v>
      </c>
      <c r="CB111" s="920"/>
      <c r="CC111" s="920"/>
      <c r="CD111" s="920"/>
      <c r="CE111" s="920"/>
      <c r="CF111" s="914">
        <v>40.700000000000003</v>
      </c>
      <c r="CG111" s="915"/>
      <c r="CH111" s="915"/>
      <c r="CI111" s="915"/>
      <c r="CJ111" s="915"/>
      <c r="CK111" s="945"/>
      <c r="CL111" s="946"/>
      <c r="CM111" s="916" t="s">
        <v>417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418</v>
      </c>
      <c r="B112" s="953"/>
      <c r="C112" s="950" t="s">
        <v>419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420</v>
      </c>
      <c r="BA112" s="950"/>
      <c r="BB112" s="950"/>
      <c r="BC112" s="950"/>
      <c r="BD112" s="950"/>
      <c r="BE112" s="950"/>
      <c r="BF112" s="950"/>
      <c r="BG112" s="950"/>
      <c r="BH112" s="950"/>
      <c r="BI112" s="950"/>
      <c r="BJ112" s="950"/>
      <c r="BK112" s="950"/>
      <c r="BL112" s="950"/>
      <c r="BM112" s="950"/>
      <c r="BN112" s="950"/>
      <c r="BO112" s="950"/>
      <c r="BP112" s="951"/>
      <c r="BQ112" s="919">
        <v>23126699</v>
      </c>
      <c r="BR112" s="920"/>
      <c r="BS112" s="920"/>
      <c r="BT112" s="920"/>
      <c r="BU112" s="920"/>
      <c r="BV112" s="920">
        <v>20772219</v>
      </c>
      <c r="BW112" s="920"/>
      <c r="BX112" s="920"/>
      <c r="BY112" s="920"/>
      <c r="BZ112" s="920"/>
      <c r="CA112" s="920">
        <v>19531167</v>
      </c>
      <c r="CB112" s="920"/>
      <c r="CC112" s="920"/>
      <c r="CD112" s="920"/>
      <c r="CE112" s="920"/>
      <c r="CF112" s="914">
        <v>67.3</v>
      </c>
      <c r="CG112" s="915"/>
      <c r="CH112" s="915"/>
      <c r="CI112" s="915"/>
      <c r="CJ112" s="915"/>
      <c r="CK112" s="945"/>
      <c r="CL112" s="946"/>
      <c r="CM112" s="916" t="s">
        <v>421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422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1957708</v>
      </c>
      <c r="AB113" s="934"/>
      <c r="AC113" s="934"/>
      <c r="AD113" s="934"/>
      <c r="AE113" s="935"/>
      <c r="AF113" s="936">
        <v>1711711</v>
      </c>
      <c r="AG113" s="934"/>
      <c r="AH113" s="934"/>
      <c r="AI113" s="934"/>
      <c r="AJ113" s="935"/>
      <c r="AK113" s="936">
        <v>1779824</v>
      </c>
      <c r="AL113" s="934"/>
      <c r="AM113" s="934"/>
      <c r="AN113" s="934"/>
      <c r="AO113" s="935"/>
      <c r="AP113" s="937">
        <v>6.1</v>
      </c>
      <c r="AQ113" s="938"/>
      <c r="AR113" s="938"/>
      <c r="AS113" s="938"/>
      <c r="AT113" s="939"/>
      <c r="AU113" s="899"/>
      <c r="AV113" s="900"/>
      <c r="AW113" s="900"/>
      <c r="AX113" s="900"/>
      <c r="AY113" s="901"/>
      <c r="AZ113" s="949" t="s">
        <v>423</v>
      </c>
      <c r="BA113" s="950"/>
      <c r="BB113" s="950"/>
      <c r="BC113" s="950"/>
      <c r="BD113" s="950"/>
      <c r="BE113" s="950"/>
      <c r="BF113" s="950"/>
      <c r="BG113" s="950"/>
      <c r="BH113" s="950"/>
      <c r="BI113" s="950"/>
      <c r="BJ113" s="950"/>
      <c r="BK113" s="950"/>
      <c r="BL113" s="950"/>
      <c r="BM113" s="950"/>
      <c r="BN113" s="950"/>
      <c r="BO113" s="950"/>
      <c r="BP113" s="951"/>
      <c r="BQ113" s="919">
        <v>589588</v>
      </c>
      <c r="BR113" s="920"/>
      <c r="BS113" s="920"/>
      <c r="BT113" s="920"/>
      <c r="BU113" s="920"/>
      <c r="BV113" s="920">
        <v>510708</v>
      </c>
      <c r="BW113" s="920"/>
      <c r="BX113" s="920"/>
      <c r="BY113" s="920"/>
      <c r="BZ113" s="920"/>
      <c r="CA113" s="920">
        <v>424663</v>
      </c>
      <c r="CB113" s="920"/>
      <c r="CC113" s="920"/>
      <c r="CD113" s="920"/>
      <c r="CE113" s="920"/>
      <c r="CF113" s="914">
        <v>1.5</v>
      </c>
      <c r="CG113" s="915"/>
      <c r="CH113" s="915"/>
      <c r="CI113" s="915"/>
      <c r="CJ113" s="915"/>
      <c r="CK113" s="945"/>
      <c r="CL113" s="946"/>
      <c r="CM113" s="916" t="s">
        <v>424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425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135212</v>
      </c>
      <c r="AB114" s="959"/>
      <c r="AC114" s="959"/>
      <c r="AD114" s="959"/>
      <c r="AE114" s="960"/>
      <c r="AF114" s="961">
        <v>98278</v>
      </c>
      <c r="AG114" s="959"/>
      <c r="AH114" s="959"/>
      <c r="AI114" s="959"/>
      <c r="AJ114" s="960"/>
      <c r="AK114" s="961">
        <v>81162</v>
      </c>
      <c r="AL114" s="959"/>
      <c r="AM114" s="959"/>
      <c r="AN114" s="959"/>
      <c r="AO114" s="960"/>
      <c r="AP114" s="962">
        <v>0.3</v>
      </c>
      <c r="AQ114" s="963"/>
      <c r="AR114" s="963"/>
      <c r="AS114" s="963"/>
      <c r="AT114" s="964"/>
      <c r="AU114" s="899"/>
      <c r="AV114" s="900"/>
      <c r="AW114" s="900"/>
      <c r="AX114" s="900"/>
      <c r="AY114" s="901"/>
      <c r="AZ114" s="949" t="s">
        <v>426</v>
      </c>
      <c r="BA114" s="950"/>
      <c r="BB114" s="950"/>
      <c r="BC114" s="950"/>
      <c r="BD114" s="950"/>
      <c r="BE114" s="950"/>
      <c r="BF114" s="950"/>
      <c r="BG114" s="950"/>
      <c r="BH114" s="950"/>
      <c r="BI114" s="950"/>
      <c r="BJ114" s="950"/>
      <c r="BK114" s="950"/>
      <c r="BL114" s="950"/>
      <c r="BM114" s="950"/>
      <c r="BN114" s="950"/>
      <c r="BO114" s="950"/>
      <c r="BP114" s="951"/>
      <c r="BQ114" s="919">
        <v>10120923</v>
      </c>
      <c r="BR114" s="920"/>
      <c r="BS114" s="920"/>
      <c r="BT114" s="920"/>
      <c r="BU114" s="920"/>
      <c r="BV114" s="920">
        <v>9903270</v>
      </c>
      <c r="BW114" s="920"/>
      <c r="BX114" s="920"/>
      <c r="BY114" s="920"/>
      <c r="BZ114" s="920"/>
      <c r="CA114" s="920">
        <v>9175209</v>
      </c>
      <c r="CB114" s="920"/>
      <c r="CC114" s="920"/>
      <c r="CD114" s="920"/>
      <c r="CE114" s="920"/>
      <c r="CF114" s="914">
        <v>31.6</v>
      </c>
      <c r="CG114" s="915"/>
      <c r="CH114" s="915"/>
      <c r="CI114" s="915"/>
      <c r="CJ114" s="915"/>
      <c r="CK114" s="945"/>
      <c r="CL114" s="946"/>
      <c r="CM114" s="916" t="s">
        <v>427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152698</v>
      </c>
      <c r="AB115" s="934"/>
      <c r="AC115" s="934"/>
      <c r="AD115" s="934"/>
      <c r="AE115" s="935"/>
      <c r="AF115" s="936">
        <v>150091</v>
      </c>
      <c r="AG115" s="934"/>
      <c r="AH115" s="934"/>
      <c r="AI115" s="934"/>
      <c r="AJ115" s="935"/>
      <c r="AK115" s="936">
        <v>149520</v>
      </c>
      <c r="AL115" s="934"/>
      <c r="AM115" s="934"/>
      <c r="AN115" s="934"/>
      <c r="AO115" s="935"/>
      <c r="AP115" s="937">
        <v>0.5</v>
      </c>
      <c r="AQ115" s="938"/>
      <c r="AR115" s="938"/>
      <c r="AS115" s="938"/>
      <c r="AT115" s="939"/>
      <c r="AU115" s="899"/>
      <c r="AV115" s="900"/>
      <c r="AW115" s="900"/>
      <c r="AX115" s="900"/>
      <c r="AY115" s="901"/>
      <c r="AZ115" s="949" t="s">
        <v>429</v>
      </c>
      <c r="BA115" s="950"/>
      <c r="BB115" s="950"/>
      <c r="BC115" s="950"/>
      <c r="BD115" s="950"/>
      <c r="BE115" s="950"/>
      <c r="BF115" s="950"/>
      <c r="BG115" s="950"/>
      <c r="BH115" s="950"/>
      <c r="BI115" s="950"/>
      <c r="BJ115" s="950"/>
      <c r="BK115" s="950"/>
      <c r="BL115" s="950"/>
      <c r="BM115" s="950"/>
      <c r="BN115" s="950"/>
      <c r="BO115" s="950"/>
      <c r="BP115" s="951"/>
      <c r="BQ115" s="919">
        <v>595672</v>
      </c>
      <c r="BR115" s="920"/>
      <c r="BS115" s="920"/>
      <c r="BT115" s="920"/>
      <c r="BU115" s="920"/>
      <c r="BV115" s="920">
        <v>522947</v>
      </c>
      <c r="BW115" s="920"/>
      <c r="BX115" s="920"/>
      <c r="BY115" s="920"/>
      <c r="BZ115" s="920"/>
      <c r="CA115" s="920">
        <v>456685</v>
      </c>
      <c r="CB115" s="920"/>
      <c r="CC115" s="920"/>
      <c r="CD115" s="920"/>
      <c r="CE115" s="920"/>
      <c r="CF115" s="914">
        <v>1.6</v>
      </c>
      <c r="CG115" s="915"/>
      <c r="CH115" s="915"/>
      <c r="CI115" s="915"/>
      <c r="CJ115" s="915"/>
      <c r="CK115" s="945"/>
      <c r="CL115" s="946"/>
      <c r="CM115" s="949" t="s">
        <v>430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9290318</v>
      </c>
      <c r="DH115" s="959"/>
      <c r="DI115" s="959"/>
      <c r="DJ115" s="959"/>
      <c r="DK115" s="960"/>
      <c r="DL115" s="961">
        <v>8758258</v>
      </c>
      <c r="DM115" s="959"/>
      <c r="DN115" s="959"/>
      <c r="DO115" s="959"/>
      <c r="DP115" s="960"/>
      <c r="DQ115" s="961">
        <v>8511505</v>
      </c>
      <c r="DR115" s="959"/>
      <c r="DS115" s="959"/>
      <c r="DT115" s="959"/>
      <c r="DU115" s="960"/>
      <c r="DV115" s="962">
        <v>29.3</v>
      </c>
      <c r="DW115" s="963"/>
      <c r="DX115" s="963"/>
      <c r="DY115" s="963"/>
      <c r="DZ115" s="964"/>
    </row>
    <row r="116" spans="1:130" s="197" customFormat="1" ht="26.25" customHeight="1" x14ac:dyDescent="0.15">
      <c r="A116" s="956"/>
      <c r="B116" s="957"/>
      <c r="C116" s="971" t="s">
        <v>431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432</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433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3404693</v>
      </c>
      <c r="DH116" s="959"/>
      <c r="DI116" s="959"/>
      <c r="DJ116" s="959"/>
      <c r="DK116" s="960"/>
      <c r="DL116" s="961">
        <v>2796856</v>
      </c>
      <c r="DM116" s="959"/>
      <c r="DN116" s="959"/>
      <c r="DO116" s="959"/>
      <c r="DP116" s="960"/>
      <c r="DQ116" s="961">
        <v>3300357</v>
      </c>
      <c r="DR116" s="959"/>
      <c r="DS116" s="959"/>
      <c r="DT116" s="959"/>
      <c r="DU116" s="960"/>
      <c r="DV116" s="962">
        <v>11.4</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434</v>
      </c>
      <c r="Z117" s="884"/>
      <c r="AA117" s="996">
        <v>5922145</v>
      </c>
      <c r="AB117" s="966"/>
      <c r="AC117" s="966"/>
      <c r="AD117" s="966"/>
      <c r="AE117" s="967"/>
      <c r="AF117" s="965">
        <v>5673736</v>
      </c>
      <c r="AG117" s="966"/>
      <c r="AH117" s="966"/>
      <c r="AI117" s="966"/>
      <c r="AJ117" s="967"/>
      <c r="AK117" s="965">
        <v>5497046</v>
      </c>
      <c r="AL117" s="966"/>
      <c r="AM117" s="966"/>
      <c r="AN117" s="966"/>
      <c r="AO117" s="967"/>
      <c r="AP117" s="968"/>
      <c r="AQ117" s="969"/>
      <c r="AR117" s="969"/>
      <c r="AS117" s="969"/>
      <c r="AT117" s="970"/>
      <c r="AU117" s="899"/>
      <c r="AV117" s="900"/>
      <c r="AW117" s="900"/>
      <c r="AX117" s="900"/>
      <c r="AY117" s="901"/>
      <c r="AZ117" s="995" t="s">
        <v>435</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408</v>
      </c>
      <c r="AB118" s="883"/>
      <c r="AC118" s="883"/>
      <c r="AD118" s="883"/>
      <c r="AE118" s="884"/>
      <c r="AF118" s="882" t="s">
        <v>286</v>
      </c>
      <c r="AG118" s="883"/>
      <c r="AH118" s="883"/>
      <c r="AI118" s="883"/>
      <c r="AJ118" s="884"/>
      <c r="AK118" s="882" t="s">
        <v>285</v>
      </c>
      <c r="AL118" s="883"/>
      <c r="AM118" s="883"/>
      <c r="AN118" s="883"/>
      <c r="AO118" s="884"/>
      <c r="AP118" s="990" t="s">
        <v>409</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437</v>
      </c>
      <c r="BP118" s="994"/>
      <c r="BQ118" s="985">
        <v>82433990</v>
      </c>
      <c r="BR118" s="986"/>
      <c r="BS118" s="986"/>
      <c r="BT118" s="986"/>
      <c r="BU118" s="986"/>
      <c r="BV118" s="986">
        <v>77629155</v>
      </c>
      <c r="BW118" s="986"/>
      <c r="BX118" s="986"/>
      <c r="BY118" s="986"/>
      <c r="BZ118" s="986"/>
      <c r="CA118" s="986">
        <v>75252919</v>
      </c>
      <c r="CB118" s="986"/>
      <c r="CC118" s="986"/>
      <c r="CD118" s="986"/>
      <c r="CE118" s="986"/>
      <c r="CF118" s="987"/>
      <c r="CG118" s="988"/>
      <c r="CH118" s="988"/>
      <c r="CI118" s="988"/>
      <c r="CJ118" s="989"/>
      <c r="CK118" s="945"/>
      <c r="CL118" s="946"/>
      <c r="CM118" s="916" t="s">
        <v>438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413</v>
      </c>
      <c r="B119" s="944"/>
      <c r="C119" s="923" t="s">
        <v>414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439</v>
      </c>
      <c r="AV119" s="978"/>
      <c r="AW119" s="978"/>
      <c r="AX119" s="978"/>
      <c r="AY119" s="979"/>
      <c r="AZ119" s="940" t="s">
        <v>440</v>
      </c>
      <c r="BA119" s="887"/>
      <c r="BB119" s="887"/>
      <c r="BC119" s="887"/>
      <c r="BD119" s="887"/>
      <c r="BE119" s="887"/>
      <c r="BF119" s="887"/>
      <c r="BG119" s="887"/>
      <c r="BH119" s="887"/>
      <c r="BI119" s="887"/>
      <c r="BJ119" s="887"/>
      <c r="BK119" s="887"/>
      <c r="BL119" s="887"/>
      <c r="BM119" s="887"/>
      <c r="BN119" s="887"/>
      <c r="BO119" s="887"/>
      <c r="BP119" s="888"/>
      <c r="BQ119" s="926">
        <v>12312428</v>
      </c>
      <c r="BR119" s="927"/>
      <c r="BS119" s="927"/>
      <c r="BT119" s="927"/>
      <c r="BU119" s="927"/>
      <c r="BV119" s="927">
        <v>12145376</v>
      </c>
      <c r="BW119" s="927"/>
      <c r="BX119" s="927"/>
      <c r="BY119" s="927"/>
      <c r="BZ119" s="927"/>
      <c r="CA119" s="927">
        <v>14200005</v>
      </c>
      <c r="CB119" s="927"/>
      <c r="CC119" s="927"/>
      <c r="CD119" s="927"/>
      <c r="CE119" s="927"/>
      <c r="CF119" s="941">
        <v>48.9</v>
      </c>
      <c r="CG119" s="942"/>
      <c r="CH119" s="942"/>
      <c r="CI119" s="942"/>
      <c r="CJ119" s="942"/>
      <c r="CK119" s="947"/>
      <c r="CL119" s="948"/>
      <c r="CM119" s="1004" t="s">
        <v>441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417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442</v>
      </c>
      <c r="BA120" s="950"/>
      <c r="BB120" s="950"/>
      <c r="BC120" s="950"/>
      <c r="BD120" s="950"/>
      <c r="BE120" s="950"/>
      <c r="BF120" s="950"/>
      <c r="BG120" s="950"/>
      <c r="BH120" s="950"/>
      <c r="BI120" s="950"/>
      <c r="BJ120" s="950"/>
      <c r="BK120" s="950"/>
      <c r="BL120" s="950"/>
      <c r="BM120" s="950"/>
      <c r="BN120" s="950"/>
      <c r="BO120" s="950"/>
      <c r="BP120" s="951"/>
      <c r="BQ120" s="919">
        <v>19876792</v>
      </c>
      <c r="BR120" s="920"/>
      <c r="BS120" s="920"/>
      <c r="BT120" s="920"/>
      <c r="BU120" s="920"/>
      <c r="BV120" s="920">
        <v>18441516</v>
      </c>
      <c r="BW120" s="920"/>
      <c r="BX120" s="920"/>
      <c r="BY120" s="920"/>
      <c r="BZ120" s="920"/>
      <c r="CA120" s="920">
        <v>18287887</v>
      </c>
      <c r="CB120" s="920"/>
      <c r="CC120" s="920"/>
      <c r="CD120" s="920"/>
      <c r="CE120" s="920"/>
      <c r="CF120" s="914">
        <v>63</v>
      </c>
      <c r="CG120" s="915"/>
      <c r="CH120" s="915"/>
      <c r="CI120" s="915"/>
      <c r="CJ120" s="915"/>
      <c r="CK120" s="1013" t="s">
        <v>443</v>
      </c>
      <c r="CL120" s="1014"/>
      <c r="CM120" s="1014"/>
      <c r="CN120" s="1014"/>
      <c r="CO120" s="1015"/>
      <c r="CP120" s="1021" t="s">
        <v>385</v>
      </c>
      <c r="CQ120" s="1022"/>
      <c r="CR120" s="1022"/>
      <c r="CS120" s="1022"/>
      <c r="CT120" s="1022"/>
      <c r="CU120" s="1022"/>
      <c r="CV120" s="1022"/>
      <c r="CW120" s="1022"/>
      <c r="CX120" s="1022"/>
      <c r="CY120" s="1022"/>
      <c r="CZ120" s="1022"/>
      <c r="DA120" s="1022"/>
      <c r="DB120" s="1022"/>
      <c r="DC120" s="1022"/>
      <c r="DD120" s="1022"/>
      <c r="DE120" s="1022"/>
      <c r="DF120" s="1023"/>
      <c r="DG120" s="926">
        <v>16708871</v>
      </c>
      <c r="DH120" s="927"/>
      <c r="DI120" s="927"/>
      <c r="DJ120" s="927"/>
      <c r="DK120" s="927"/>
      <c r="DL120" s="927">
        <v>15389760</v>
      </c>
      <c r="DM120" s="927"/>
      <c r="DN120" s="927"/>
      <c r="DO120" s="927"/>
      <c r="DP120" s="927"/>
      <c r="DQ120" s="927">
        <v>14411064</v>
      </c>
      <c r="DR120" s="927"/>
      <c r="DS120" s="927"/>
      <c r="DT120" s="927"/>
      <c r="DU120" s="927"/>
      <c r="DV120" s="928">
        <v>49.6</v>
      </c>
      <c r="DW120" s="928"/>
      <c r="DX120" s="928"/>
      <c r="DY120" s="928"/>
      <c r="DZ120" s="929"/>
    </row>
    <row r="121" spans="1:130" s="197" customFormat="1" ht="26.25" customHeight="1" x14ac:dyDescent="0.15">
      <c r="A121" s="975"/>
      <c r="B121" s="946"/>
      <c r="C121" s="1010" t="s">
        <v>444</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445</v>
      </c>
      <c r="BA121" s="971"/>
      <c r="BB121" s="971"/>
      <c r="BC121" s="971"/>
      <c r="BD121" s="971"/>
      <c r="BE121" s="971"/>
      <c r="BF121" s="971"/>
      <c r="BG121" s="971"/>
      <c r="BH121" s="971"/>
      <c r="BI121" s="971"/>
      <c r="BJ121" s="971"/>
      <c r="BK121" s="971"/>
      <c r="BL121" s="971"/>
      <c r="BM121" s="971"/>
      <c r="BN121" s="971"/>
      <c r="BO121" s="971"/>
      <c r="BP121" s="972"/>
      <c r="BQ121" s="985">
        <v>40102668</v>
      </c>
      <c r="BR121" s="986"/>
      <c r="BS121" s="986"/>
      <c r="BT121" s="986"/>
      <c r="BU121" s="986"/>
      <c r="BV121" s="986">
        <v>40069811</v>
      </c>
      <c r="BW121" s="986"/>
      <c r="BX121" s="986"/>
      <c r="BY121" s="986"/>
      <c r="BZ121" s="986"/>
      <c r="CA121" s="986">
        <v>39332742</v>
      </c>
      <c r="CB121" s="986"/>
      <c r="CC121" s="986"/>
      <c r="CD121" s="986"/>
      <c r="CE121" s="986"/>
      <c r="CF121" s="1024">
        <v>135.5</v>
      </c>
      <c r="CG121" s="1025"/>
      <c r="CH121" s="1025"/>
      <c r="CI121" s="1025"/>
      <c r="CJ121" s="1025"/>
      <c r="CK121" s="1016"/>
      <c r="CL121" s="1017"/>
      <c r="CM121" s="1017"/>
      <c r="CN121" s="1017"/>
      <c r="CO121" s="1018"/>
      <c r="CP121" s="1007" t="s">
        <v>383</v>
      </c>
      <c r="CQ121" s="1008"/>
      <c r="CR121" s="1008"/>
      <c r="CS121" s="1008"/>
      <c r="CT121" s="1008"/>
      <c r="CU121" s="1008"/>
      <c r="CV121" s="1008"/>
      <c r="CW121" s="1008"/>
      <c r="CX121" s="1008"/>
      <c r="CY121" s="1008"/>
      <c r="CZ121" s="1008"/>
      <c r="DA121" s="1008"/>
      <c r="DB121" s="1008"/>
      <c r="DC121" s="1008"/>
      <c r="DD121" s="1008"/>
      <c r="DE121" s="1008"/>
      <c r="DF121" s="1009"/>
      <c r="DG121" s="919">
        <v>6417828</v>
      </c>
      <c r="DH121" s="920"/>
      <c r="DI121" s="920"/>
      <c r="DJ121" s="920"/>
      <c r="DK121" s="920"/>
      <c r="DL121" s="920">
        <v>5382459</v>
      </c>
      <c r="DM121" s="920"/>
      <c r="DN121" s="920"/>
      <c r="DO121" s="920"/>
      <c r="DP121" s="920"/>
      <c r="DQ121" s="920">
        <v>5120103</v>
      </c>
      <c r="DR121" s="920"/>
      <c r="DS121" s="920"/>
      <c r="DT121" s="920"/>
      <c r="DU121" s="920"/>
      <c r="DV121" s="921">
        <v>17.600000000000001</v>
      </c>
      <c r="DW121" s="921"/>
      <c r="DX121" s="921"/>
      <c r="DY121" s="921"/>
      <c r="DZ121" s="922"/>
    </row>
    <row r="122" spans="1:130" s="197" customFormat="1" ht="26.25" customHeight="1" x14ac:dyDescent="0.15">
      <c r="A122" s="975"/>
      <c r="B122" s="946"/>
      <c r="C122" s="916" t="s">
        <v>427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446</v>
      </c>
      <c r="BP122" s="994"/>
      <c r="BQ122" s="1034">
        <v>72291888</v>
      </c>
      <c r="BR122" s="1035"/>
      <c r="BS122" s="1035"/>
      <c r="BT122" s="1035"/>
      <c r="BU122" s="1035"/>
      <c r="BV122" s="1035">
        <v>70656703</v>
      </c>
      <c r="BW122" s="1035"/>
      <c r="BX122" s="1035"/>
      <c r="BY122" s="1035"/>
      <c r="BZ122" s="1035"/>
      <c r="CA122" s="1035">
        <v>71820634</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433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152698</v>
      </c>
      <c r="AB123" s="959"/>
      <c r="AC123" s="959"/>
      <c r="AD123" s="959"/>
      <c r="AE123" s="960"/>
      <c r="AF123" s="961">
        <v>150091</v>
      </c>
      <c r="AG123" s="959"/>
      <c r="AH123" s="959"/>
      <c r="AI123" s="959"/>
      <c r="AJ123" s="960"/>
      <c r="AK123" s="961">
        <v>149520</v>
      </c>
      <c r="AL123" s="959"/>
      <c r="AM123" s="959"/>
      <c r="AN123" s="959"/>
      <c r="AO123" s="960"/>
      <c r="AP123" s="962">
        <v>0.5</v>
      </c>
      <c r="AQ123" s="963"/>
      <c r="AR123" s="963"/>
      <c r="AS123" s="963"/>
      <c r="AT123" s="964"/>
      <c r="AU123" s="1031" t="s">
        <v>447</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35.200000000000003</v>
      </c>
      <c r="BR123" s="1027"/>
      <c r="BS123" s="1027"/>
      <c r="BT123" s="1027"/>
      <c r="BU123" s="1027"/>
      <c r="BV123" s="1027">
        <v>23.7</v>
      </c>
      <c r="BW123" s="1027"/>
      <c r="BX123" s="1027"/>
      <c r="BY123" s="1027"/>
      <c r="BZ123" s="1027"/>
      <c r="CA123" s="1027">
        <v>11.8</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436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448</v>
      </c>
      <c r="AB124" s="959"/>
      <c r="AC124" s="959"/>
      <c r="AD124" s="959"/>
      <c r="AE124" s="960"/>
      <c r="AF124" s="961" t="s">
        <v>448</v>
      </c>
      <c r="AG124" s="959"/>
      <c r="AH124" s="959"/>
      <c r="AI124" s="959"/>
      <c r="AJ124" s="960"/>
      <c r="AK124" s="961" t="s">
        <v>448</v>
      </c>
      <c r="AL124" s="959"/>
      <c r="AM124" s="959"/>
      <c r="AN124" s="959"/>
      <c r="AO124" s="960"/>
      <c r="AP124" s="962" t="s">
        <v>448</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449</v>
      </c>
      <c r="CQ124" s="1008"/>
      <c r="CR124" s="1008"/>
      <c r="CS124" s="1008"/>
      <c r="CT124" s="1008"/>
      <c r="CU124" s="1008"/>
      <c r="CV124" s="1008"/>
      <c r="CW124" s="1008"/>
      <c r="CX124" s="1008"/>
      <c r="CY124" s="1008"/>
      <c r="CZ124" s="1008"/>
      <c r="DA124" s="1008"/>
      <c r="DB124" s="1008"/>
      <c r="DC124" s="1008"/>
      <c r="DD124" s="1008"/>
      <c r="DE124" s="1008"/>
      <c r="DF124" s="1009"/>
      <c r="DG124" s="997" t="s">
        <v>448</v>
      </c>
      <c r="DH124" s="998"/>
      <c r="DI124" s="998"/>
      <c r="DJ124" s="998"/>
      <c r="DK124" s="999"/>
      <c r="DL124" s="1000" t="s">
        <v>448</v>
      </c>
      <c r="DM124" s="998"/>
      <c r="DN124" s="998"/>
      <c r="DO124" s="998"/>
      <c r="DP124" s="999"/>
      <c r="DQ124" s="1000" t="s">
        <v>448</v>
      </c>
      <c r="DR124" s="998"/>
      <c r="DS124" s="998"/>
      <c r="DT124" s="998"/>
      <c r="DU124" s="999"/>
      <c r="DV124" s="1001" t="s">
        <v>448</v>
      </c>
      <c r="DW124" s="1002"/>
      <c r="DX124" s="1002"/>
      <c r="DY124" s="1002"/>
      <c r="DZ124" s="1003"/>
    </row>
    <row r="125" spans="1:130" s="197" customFormat="1" ht="26.25" customHeight="1" thickBot="1" x14ac:dyDescent="0.2">
      <c r="A125" s="975"/>
      <c r="B125" s="946"/>
      <c r="C125" s="916" t="s">
        <v>438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448</v>
      </c>
      <c r="AB125" s="959"/>
      <c r="AC125" s="959"/>
      <c r="AD125" s="959"/>
      <c r="AE125" s="960"/>
      <c r="AF125" s="961" t="s">
        <v>448</v>
      </c>
      <c r="AG125" s="959"/>
      <c r="AH125" s="959"/>
      <c r="AI125" s="959"/>
      <c r="AJ125" s="960"/>
      <c r="AK125" s="961" t="s">
        <v>448</v>
      </c>
      <c r="AL125" s="959"/>
      <c r="AM125" s="959"/>
      <c r="AN125" s="959"/>
      <c r="AO125" s="960"/>
      <c r="AP125" s="962" t="s">
        <v>448</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450</v>
      </c>
      <c r="CL125" s="1014"/>
      <c r="CM125" s="1014"/>
      <c r="CN125" s="1014"/>
      <c r="CO125" s="1015"/>
      <c r="CP125" s="940" t="s">
        <v>451</v>
      </c>
      <c r="CQ125" s="887"/>
      <c r="CR125" s="887"/>
      <c r="CS125" s="887"/>
      <c r="CT125" s="887"/>
      <c r="CU125" s="887"/>
      <c r="CV125" s="887"/>
      <c r="CW125" s="887"/>
      <c r="CX125" s="887"/>
      <c r="CY125" s="887"/>
      <c r="CZ125" s="887"/>
      <c r="DA125" s="887"/>
      <c r="DB125" s="887"/>
      <c r="DC125" s="887"/>
      <c r="DD125" s="887"/>
      <c r="DE125" s="887"/>
      <c r="DF125" s="888"/>
      <c r="DG125" s="926" t="s">
        <v>448</v>
      </c>
      <c r="DH125" s="927"/>
      <c r="DI125" s="927"/>
      <c r="DJ125" s="927"/>
      <c r="DK125" s="927"/>
      <c r="DL125" s="927" t="s">
        <v>448</v>
      </c>
      <c r="DM125" s="927"/>
      <c r="DN125" s="927"/>
      <c r="DO125" s="927"/>
      <c r="DP125" s="927"/>
      <c r="DQ125" s="927" t="s">
        <v>448</v>
      </c>
      <c r="DR125" s="927"/>
      <c r="DS125" s="927"/>
      <c r="DT125" s="927"/>
      <c r="DU125" s="927"/>
      <c r="DV125" s="928" t="s">
        <v>448</v>
      </c>
      <c r="DW125" s="928"/>
      <c r="DX125" s="928"/>
      <c r="DY125" s="928"/>
      <c r="DZ125" s="929"/>
    </row>
    <row r="126" spans="1:130" s="197" customFormat="1" ht="26.25" customHeight="1" x14ac:dyDescent="0.15">
      <c r="A126" s="975"/>
      <c r="B126" s="946"/>
      <c r="C126" s="916" t="s">
        <v>441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448</v>
      </c>
      <c r="AB126" s="959"/>
      <c r="AC126" s="959"/>
      <c r="AD126" s="959"/>
      <c r="AE126" s="960"/>
      <c r="AF126" s="961" t="s">
        <v>448</v>
      </c>
      <c r="AG126" s="959"/>
      <c r="AH126" s="959"/>
      <c r="AI126" s="959"/>
      <c r="AJ126" s="960"/>
      <c r="AK126" s="961" t="s">
        <v>448</v>
      </c>
      <c r="AL126" s="959"/>
      <c r="AM126" s="959"/>
      <c r="AN126" s="959"/>
      <c r="AO126" s="960"/>
      <c r="AP126" s="962" t="s">
        <v>448</v>
      </c>
      <c r="AQ126" s="963"/>
      <c r="AR126" s="963"/>
      <c r="AS126" s="963"/>
      <c r="AT126" s="964"/>
      <c r="AU126" s="233"/>
      <c r="AV126" s="233"/>
      <c r="AW126" s="233"/>
      <c r="AX126" s="1036" t="s">
        <v>452</v>
      </c>
      <c r="AY126" s="1037"/>
      <c r="AZ126" s="1037"/>
      <c r="BA126" s="1037"/>
      <c r="BB126" s="1037"/>
      <c r="BC126" s="1037"/>
      <c r="BD126" s="1037"/>
      <c r="BE126" s="1038"/>
      <c r="BF126" s="1052" t="s">
        <v>453</v>
      </c>
      <c r="BG126" s="1037"/>
      <c r="BH126" s="1037"/>
      <c r="BI126" s="1037"/>
      <c r="BJ126" s="1037"/>
      <c r="BK126" s="1037"/>
      <c r="BL126" s="1038"/>
      <c r="BM126" s="1052" t="s">
        <v>454</v>
      </c>
      <c r="BN126" s="1037"/>
      <c r="BO126" s="1037"/>
      <c r="BP126" s="1037"/>
      <c r="BQ126" s="1037"/>
      <c r="BR126" s="1037"/>
      <c r="BS126" s="1038"/>
      <c r="BT126" s="1052" t="s">
        <v>455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456</v>
      </c>
      <c r="CQ126" s="950"/>
      <c r="CR126" s="950"/>
      <c r="CS126" s="950"/>
      <c r="CT126" s="950"/>
      <c r="CU126" s="950"/>
      <c r="CV126" s="950"/>
      <c r="CW126" s="950"/>
      <c r="CX126" s="950"/>
      <c r="CY126" s="950"/>
      <c r="CZ126" s="950"/>
      <c r="DA126" s="950"/>
      <c r="DB126" s="950"/>
      <c r="DC126" s="950"/>
      <c r="DD126" s="950"/>
      <c r="DE126" s="950"/>
      <c r="DF126" s="951"/>
      <c r="DG126" s="919">
        <v>595672</v>
      </c>
      <c r="DH126" s="920"/>
      <c r="DI126" s="920"/>
      <c r="DJ126" s="920"/>
      <c r="DK126" s="920"/>
      <c r="DL126" s="920">
        <v>522947</v>
      </c>
      <c r="DM126" s="920"/>
      <c r="DN126" s="920"/>
      <c r="DO126" s="920"/>
      <c r="DP126" s="920"/>
      <c r="DQ126" s="920">
        <v>456685</v>
      </c>
      <c r="DR126" s="920"/>
      <c r="DS126" s="920"/>
      <c r="DT126" s="920"/>
      <c r="DU126" s="920"/>
      <c r="DV126" s="921">
        <v>1.6</v>
      </c>
      <c r="DW126" s="921"/>
      <c r="DX126" s="921"/>
      <c r="DY126" s="921"/>
      <c r="DZ126" s="922"/>
    </row>
    <row r="127" spans="1:130" s="197" customFormat="1" ht="26.25" customHeight="1" thickBot="1" x14ac:dyDescent="0.2">
      <c r="A127" s="976"/>
      <c r="B127" s="948"/>
      <c r="C127" s="1004" t="s">
        <v>457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448</v>
      </c>
      <c r="AB127" s="959"/>
      <c r="AC127" s="959"/>
      <c r="AD127" s="959"/>
      <c r="AE127" s="960"/>
      <c r="AF127" s="961" t="s">
        <v>448</v>
      </c>
      <c r="AG127" s="959"/>
      <c r="AH127" s="959"/>
      <c r="AI127" s="959"/>
      <c r="AJ127" s="960"/>
      <c r="AK127" s="961" t="s">
        <v>448</v>
      </c>
      <c r="AL127" s="959"/>
      <c r="AM127" s="959"/>
      <c r="AN127" s="959"/>
      <c r="AO127" s="960"/>
      <c r="AP127" s="962" t="s">
        <v>448</v>
      </c>
      <c r="AQ127" s="963"/>
      <c r="AR127" s="963"/>
      <c r="AS127" s="963"/>
      <c r="AT127" s="964"/>
      <c r="AU127" s="233"/>
      <c r="AV127" s="233"/>
      <c r="AW127" s="233"/>
      <c r="AX127" s="886" t="s">
        <v>458</v>
      </c>
      <c r="AY127" s="887"/>
      <c r="AZ127" s="887"/>
      <c r="BA127" s="887"/>
      <c r="BB127" s="887"/>
      <c r="BC127" s="887"/>
      <c r="BD127" s="887"/>
      <c r="BE127" s="888"/>
      <c r="BF127" s="1041" t="s">
        <v>448</v>
      </c>
      <c r="BG127" s="1042"/>
      <c r="BH127" s="1042"/>
      <c r="BI127" s="1042"/>
      <c r="BJ127" s="1042"/>
      <c r="BK127" s="1042"/>
      <c r="BL127" s="1051"/>
      <c r="BM127" s="1041">
        <v>11.68</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459</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460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461</v>
      </c>
      <c r="X128" s="1073"/>
      <c r="Y128" s="1073"/>
      <c r="Z128" s="1074"/>
      <c r="AA128" s="1089">
        <v>1986552</v>
      </c>
      <c r="AB128" s="1090"/>
      <c r="AC128" s="1090"/>
      <c r="AD128" s="1090"/>
      <c r="AE128" s="1091"/>
      <c r="AF128" s="1092">
        <v>2089322</v>
      </c>
      <c r="AG128" s="1090"/>
      <c r="AH128" s="1090"/>
      <c r="AI128" s="1090"/>
      <c r="AJ128" s="1091"/>
      <c r="AK128" s="1092">
        <v>1910130</v>
      </c>
      <c r="AL128" s="1090"/>
      <c r="AM128" s="1090"/>
      <c r="AN128" s="1090"/>
      <c r="AO128" s="1091"/>
      <c r="AP128" s="1093"/>
      <c r="AQ128" s="1094"/>
      <c r="AR128" s="1094"/>
      <c r="AS128" s="1094"/>
      <c r="AT128" s="1095"/>
      <c r="AU128" s="235"/>
      <c r="AV128" s="235"/>
      <c r="AW128" s="235"/>
      <c r="AX128" s="1054" t="s">
        <v>462</v>
      </c>
      <c r="AY128" s="950"/>
      <c r="AZ128" s="950"/>
      <c r="BA128" s="950"/>
      <c r="BB128" s="950"/>
      <c r="BC128" s="950"/>
      <c r="BD128" s="950"/>
      <c r="BE128" s="951"/>
      <c r="BF128" s="1066" t="s">
        <v>111</v>
      </c>
      <c r="BG128" s="1067"/>
      <c r="BH128" s="1067"/>
      <c r="BI128" s="1067"/>
      <c r="BJ128" s="1067"/>
      <c r="BK128" s="1067"/>
      <c r="BL128" s="1068"/>
      <c r="BM128" s="1066">
        <v>16.68</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463</v>
      </c>
      <c r="X129" s="1061"/>
      <c r="Y129" s="1061"/>
      <c r="Z129" s="1062"/>
      <c r="AA129" s="958">
        <v>32446407</v>
      </c>
      <c r="AB129" s="959"/>
      <c r="AC129" s="959"/>
      <c r="AD129" s="959"/>
      <c r="AE129" s="960"/>
      <c r="AF129" s="961">
        <v>33002090</v>
      </c>
      <c r="AG129" s="959"/>
      <c r="AH129" s="959"/>
      <c r="AI129" s="959"/>
      <c r="AJ129" s="960"/>
      <c r="AK129" s="961">
        <v>32873107</v>
      </c>
      <c r="AL129" s="959"/>
      <c r="AM129" s="959"/>
      <c r="AN129" s="959"/>
      <c r="AO129" s="960"/>
      <c r="AP129" s="1063"/>
      <c r="AQ129" s="1064"/>
      <c r="AR129" s="1064"/>
      <c r="AS129" s="1064"/>
      <c r="AT129" s="1065"/>
      <c r="AU129" s="235"/>
      <c r="AV129" s="235"/>
      <c r="AW129" s="235"/>
      <c r="AX129" s="1054" t="s">
        <v>464</v>
      </c>
      <c r="AY129" s="950"/>
      <c r="AZ129" s="950"/>
      <c r="BA129" s="950"/>
      <c r="BB129" s="950"/>
      <c r="BC129" s="950"/>
      <c r="BD129" s="950"/>
      <c r="BE129" s="951"/>
      <c r="BF129" s="1055">
        <v>0</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466</v>
      </c>
      <c r="X130" s="1061"/>
      <c r="Y130" s="1061"/>
      <c r="Z130" s="1062"/>
      <c r="AA130" s="958">
        <v>3666846</v>
      </c>
      <c r="AB130" s="959"/>
      <c r="AC130" s="959"/>
      <c r="AD130" s="959"/>
      <c r="AE130" s="960"/>
      <c r="AF130" s="961">
        <v>3607359</v>
      </c>
      <c r="AG130" s="959"/>
      <c r="AH130" s="959"/>
      <c r="AI130" s="959"/>
      <c r="AJ130" s="960"/>
      <c r="AK130" s="961">
        <v>3835292</v>
      </c>
      <c r="AL130" s="959"/>
      <c r="AM130" s="959"/>
      <c r="AN130" s="959"/>
      <c r="AO130" s="960"/>
      <c r="AP130" s="1063"/>
      <c r="AQ130" s="1064"/>
      <c r="AR130" s="1064"/>
      <c r="AS130" s="1064"/>
      <c r="AT130" s="1065"/>
      <c r="AU130" s="235"/>
      <c r="AV130" s="235"/>
      <c r="AW130" s="235"/>
      <c r="AX130" s="1113" t="s">
        <v>467</v>
      </c>
      <c r="AY130" s="1045"/>
      <c r="AZ130" s="1045"/>
      <c r="BA130" s="1045"/>
      <c r="BB130" s="1045"/>
      <c r="BC130" s="1045"/>
      <c r="BD130" s="1045"/>
      <c r="BE130" s="1046"/>
      <c r="BF130" s="1075">
        <v>11.8</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468</v>
      </c>
      <c r="X131" s="1084"/>
      <c r="Y131" s="1084"/>
      <c r="Z131" s="1085"/>
      <c r="AA131" s="997">
        <v>28779561</v>
      </c>
      <c r="AB131" s="998"/>
      <c r="AC131" s="998"/>
      <c r="AD131" s="998"/>
      <c r="AE131" s="999"/>
      <c r="AF131" s="1000">
        <v>29394731</v>
      </c>
      <c r="AG131" s="998"/>
      <c r="AH131" s="998"/>
      <c r="AI131" s="998"/>
      <c r="AJ131" s="999"/>
      <c r="AK131" s="1000">
        <v>29037815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470</v>
      </c>
      <c r="W132" s="1101"/>
      <c r="X132" s="1101"/>
      <c r="Y132" s="1101"/>
      <c r="Z132" s="1102"/>
      <c r="AA132" s="1103">
        <v>0.93381201999999996</v>
      </c>
      <c r="AB132" s="1104"/>
      <c r="AC132" s="1104"/>
      <c r="AD132" s="1104"/>
      <c r="AE132" s="1105"/>
      <c r="AF132" s="1106">
        <v>-7.8058207000000004E-2</v>
      </c>
      <c r="AG132" s="1104"/>
      <c r="AH132" s="1104"/>
      <c r="AI132" s="1104"/>
      <c r="AJ132" s="1105"/>
      <c r="AK132" s="1106">
        <v>-0.85535361399999998</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471</v>
      </c>
      <c r="W133" s="1108"/>
      <c r="X133" s="1108"/>
      <c r="Y133" s="1108"/>
      <c r="Z133" s="1109"/>
      <c r="AA133" s="1110">
        <v>1.1000000000000001</v>
      </c>
      <c r="AB133" s="1111"/>
      <c r="AC133" s="1111"/>
      <c r="AD133" s="1111"/>
      <c r="AE133" s="1112"/>
      <c r="AF133" s="1110">
        <v>0.7</v>
      </c>
      <c r="AG133" s="1111"/>
      <c r="AH133" s="1111"/>
      <c r="AI133" s="1111"/>
      <c r="AJ133" s="1112"/>
      <c r="AK133" s="1110">
        <v>0</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25" zoomScaleNormal="85" zoomScaleSheetLayoutView="55" workbookViewId="0">
      <selection activeCell="CD7" sqref="CD7:CS7"/>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election activeCell="CD7" sqref="CD7:CS7"/>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CD7" sqref="CD7:CS7"/>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17" t="s">
        <v>474</v>
      </c>
      <c r="L7" s="254"/>
      <c r="M7" s="255" t="s">
        <v>475</v>
      </c>
      <c r="N7" s="256"/>
    </row>
    <row r="8" spans="1:16" x14ac:dyDescent="0.15">
      <c r="A8" s="248"/>
      <c r="B8" s="244"/>
      <c r="C8" s="244"/>
      <c r="D8" s="244"/>
      <c r="E8" s="244"/>
      <c r="F8" s="244"/>
      <c r="G8" s="257"/>
      <c r="H8" s="258"/>
      <c r="I8" s="258"/>
      <c r="J8" s="259"/>
      <c r="K8" s="1118"/>
      <c r="L8" s="260" t="s">
        <v>476</v>
      </c>
      <c r="M8" s="261" t="s">
        <v>477</v>
      </c>
      <c r="N8" s="262" t="s">
        <v>478</v>
      </c>
    </row>
    <row r="9" spans="1:16" x14ac:dyDescent="0.15">
      <c r="A9" s="248"/>
      <c r="B9" s="244"/>
      <c r="C9" s="244"/>
      <c r="D9" s="244"/>
      <c r="E9" s="244"/>
      <c r="F9" s="244"/>
      <c r="G9" s="1119" t="s">
        <v>479</v>
      </c>
      <c r="H9" s="1120"/>
      <c r="I9" s="1120"/>
      <c r="J9" s="1121"/>
      <c r="K9" s="263">
        <v>9362109</v>
      </c>
      <c r="L9" s="264">
        <v>51732</v>
      </c>
      <c r="M9" s="265">
        <v>57009</v>
      </c>
      <c r="N9" s="266">
        <v>-9.3000000000000007</v>
      </c>
    </row>
    <row r="10" spans="1:16" x14ac:dyDescent="0.15">
      <c r="A10" s="248"/>
      <c r="B10" s="244"/>
      <c r="C10" s="244"/>
      <c r="D10" s="244"/>
      <c r="E10" s="244"/>
      <c r="F10" s="244"/>
      <c r="G10" s="1119" t="s">
        <v>480</v>
      </c>
      <c r="H10" s="1120"/>
      <c r="I10" s="1120"/>
      <c r="J10" s="1121"/>
      <c r="K10" s="267">
        <v>840006</v>
      </c>
      <c r="L10" s="268">
        <v>4642</v>
      </c>
      <c r="M10" s="269">
        <v>3340</v>
      </c>
      <c r="N10" s="270">
        <v>39</v>
      </c>
    </row>
    <row r="11" spans="1:16" ht="13.5" customHeight="1" x14ac:dyDescent="0.15">
      <c r="A11" s="248"/>
      <c r="B11" s="244"/>
      <c r="C11" s="244"/>
      <c r="D11" s="244"/>
      <c r="E11" s="244"/>
      <c r="F11" s="244"/>
      <c r="G11" s="1119" t="s">
        <v>481</v>
      </c>
      <c r="H11" s="1120"/>
      <c r="I11" s="1120"/>
      <c r="J11" s="1121"/>
      <c r="K11" s="267">
        <v>30300</v>
      </c>
      <c r="L11" s="268">
        <v>167</v>
      </c>
      <c r="M11" s="269">
        <v>1813</v>
      </c>
      <c r="N11" s="270">
        <v>-90.8</v>
      </c>
    </row>
    <row r="12" spans="1:16" ht="13.5" customHeight="1" x14ac:dyDescent="0.15">
      <c r="A12" s="248"/>
      <c r="B12" s="244"/>
      <c r="C12" s="244"/>
      <c r="D12" s="244"/>
      <c r="E12" s="244"/>
      <c r="F12" s="244"/>
      <c r="G12" s="1119" t="s">
        <v>482</v>
      </c>
      <c r="H12" s="1120"/>
      <c r="I12" s="1120"/>
      <c r="J12" s="1121"/>
      <c r="K12" s="267">
        <v>294905</v>
      </c>
      <c r="L12" s="268">
        <v>1630</v>
      </c>
      <c r="M12" s="269">
        <v>675</v>
      </c>
      <c r="N12" s="270">
        <v>141.5</v>
      </c>
    </row>
    <row r="13" spans="1:16" ht="13.5" customHeight="1" x14ac:dyDescent="0.15">
      <c r="A13" s="248"/>
      <c r="B13" s="244"/>
      <c r="C13" s="244"/>
      <c r="D13" s="244"/>
      <c r="E13" s="244"/>
      <c r="F13" s="244"/>
      <c r="G13" s="1119" t="s">
        <v>483</v>
      </c>
      <c r="H13" s="1120"/>
      <c r="I13" s="1120"/>
      <c r="J13" s="1121"/>
      <c r="K13" s="267" t="s">
        <v>484</v>
      </c>
      <c r="L13" s="268" t="s">
        <v>484</v>
      </c>
      <c r="M13" s="269">
        <v>17</v>
      </c>
      <c r="N13" s="270" t="s">
        <v>484</v>
      </c>
    </row>
    <row r="14" spans="1:16" ht="13.5" customHeight="1" x14ac:dyDescent="0.15">
      <c r="A14" s="248"/>
      <c r="B14" s="244"/>
      <c r="C14" s="244"/>
      <c r="D14" s="244"/>
      <c r="E14" s="244"/>
      <c r="F14" s="244"/>
      <c r="G14" s="1119" t="s">
        <v>485</v>
      </c>
      <c r="H14" s="1120"/>
      <c r="I14" s="1120"/>
      <c r="J14" s="1121"/>
      <c r="K14" s="267">
        <v>425737</v>
      </c>
      <c r="L14" s="268">
        <v>2352</v>
      </c>
      <c r="M14" s="269">
        <v>2354</v>
      </c>
      <c r="N14" s="270">
        <v>-0.1</v>
      </c>
    </row>
    <row r="15" spans="1:16" ht="13.5" customHeight="1" x14ac:dyDescent="0.15">
      <c r="A15" s="248"/>
      <c r="B15" s="244"/>
      <c r="C15" s="244"/>
      <c r="D15" s="244"/>
      <c r="E15" s="244"/>
      <c r="F15" s="244"/>
      <c r="G15" s="1119" t="s">
        <v>486</v>
      </c>
      <c r="H15" s="1120"/>
      <c r="I15" s="1120"/>
      <c r="J15" s="1121"/>
      <c r="K15" s="267">
        <v>52764</v>
      </c>
      <c r="L15" s="268">
        <v>292</v>
      </c>
      <c r="M15" s="269">
        <v>1355</v>
      </c>
      <c r="N15" s="270">
        <v>-78.5</v>
      </c>
    </row>
    <row r="16" spans="1:16" x14ac:dyDescent="0.15">
      <c r="A16" s="248"/>
      <c r="B16" s="244"/>
      <c r="C16" s="244"/>
      <c r="D16" s="244"/>
      <c r="E16" s="244"/>
      <c r="F16" s="244"/>
      <c r="G16" s="1122" t="s">
        <v>487</v>
      </c>
      <c r="H16" s="1123"/>
      <c r="I16" s="1123"/>
      <c r="J16" s="1124"/>
      <c r="K16" s="268">
        <v>-506508</v>
      </c>
      <c r="L16" s="268">
        <v>-2799</v>
      </c>
      <c r="M16" s="269">
        <v>-5590</v>
      </c>
      <c r="N16" s="270">
        <v>-49.9</v>
      </c>
    </row>
    <row r="17" spans="1:16" x14ac:dyDescent="0.15">
      <c r="A17" s="248"/>
      <c r="B17" s="244"/>
      <c r="C17" s="244"/>
      <c r="D17" s="244"/>
      <c r="E17" s="244"/>
      <c r="F17" s="244"/>
      <c r="G17" s="1122" t="s">
        <v>170</v>
      </c>
      <c r="H17" s="1123"/>
      <c r="I17" s="1123"/>
      <c r="J17" s="1124"/>
      <c r="K17" s="268">
        <v>10499313</v>
      </c>
      <c r="L17" s="268">
        <v>58015</v>
      </c>
      <c r="M17" s="269">
        <v>60973</v>
      </c>
      <c r="N17" s="270">
        <v>-4.9000000000000004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14" t="s">
        <v>492</v>
      </c>
      <c r="H21" s="1115"/>
      <c r="I21" s="1115"/>
      <c r="J21" s="1116"/>
      <c r="K21" s="280">
        <v>5.27</v>
      </c>
      <c r="L21" s="281">
        <v>6.07</v>
      </c>
      <c r="M21" s="282">
        <v>-0.8</v>
      </c>
      <c r="N21" s="249"/>
      <c r="O21" s="283"/>
      <c r="P21" s="279"/>
    </row>
    <row r="22" spans="1:16" s="284" customFormat="1" x14ac:dyDescent="0.15">
      <c r="A22" s="279"/>
      <c r="B22" s="249"/>
      <c r="C22" s="249"/>
      <c r="D22" s="249"/>
      <c r="E22" s="249"/>
      <c r="F22" s="249"/>
      <c r="G22" s="1114" t="s">
        <v>493</v>
      </c>
      <c r="H22" s="1115"/>
      <c r="I22" s="1115"/>
      <c r="J22" s="1116"/>
      <c r="K22" s="285">
        <v>99</v>
      </c>
      <c r="L22" s="286">
        <v>99.9</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7" t="s">
        <v>474</v>
      </c>
      <c r="L30" s="254"/>
      <c r="M30" s="255" t="s">
        <v>475</v>
      </c>
      <c r="N30" s="256"/>
    </row>
    <row r="31" spans="1:16" x14ac:dyDescent="0.15">
      <c r="A31" s="248"/>
      <c r="B31" s="244"/>
      <c r="C31" s="244"/>
      <c r="D31" s="244"/>
      <c r="E31" s="244"/>
      <c r="F31" s="244"/>
      <c r="G31" s="257"/>
      <c r="H31" s="258"/>
      <c r="I31" s="258"/>
      <c r="J31" s="259"/>
      <c r="K31" s="1118"/>
      <c r="L31" s="260" t="s">
        <v>476</v>
      </c>
      <c r="M31" s="261" t="s">
        <v>477</v>
      </c>
      <c r="N31" s="262" t="s">
        <v>478</v>
      </c>
    </row>
    <row r="32" spans="1:16" ht="27" customHeight="1" x14ac:dyDescent="0.15">
      <c r="A32" s="248"/>
      <c r="B32" s="244"/>
      <c r="C32" s="244"/>
      <c r="D32" s="244"/>
      <c r="E32" s="244"/>
      <c r="F32" s="244"/>
      <c r="G32" s="1130" t="s">
        <v>496</v>
      </c>
      <c r="H32" s="1131"/>
      <c r="I32" s="1131"/>
      <c r="J32" s="1132"/>
      <c r="K32" s="294">
        <v>3486540</v>
      </c>
      <c r="L32" s="294">
        <v>19265</v>
      </c>
      <c r="M32" s="295">
        <v>31696</v>
      </c>
      <c r="N32" s="296">
        <v>-39.200000000000003</v>
      </c>
    </row>
    <row r="33" spans="1:16" ht="13.5" customHeight="1" x14ac:dyDescent="0.15">
      <c r="A33" s="248"/>
      <c r="B33" s="244"/>
      <c r="C33" s="244"/>
      <c r="D33" s="244"/>
      <c r="E33" s="244"/>
      <c r="F33" s="244"/>
      <c r="G33" s="1130" t="s">
        <v>497</v>
      </c>
      <c r="H33" s="1131"/>
      <c r="I33" s="1131"/>
      <c r="J33" s="1132"/>
      <c r="K33" s="294" t="s">
        <v>484</v>
      </c>
      <c r="L33" s="294" t="s">
        <v>484</v>
      </c>
      <c r="M33" s="295">
        <v>4</v>
      </c>
      <c r="N33" s="296" t="s">
        <v>484</v>
      </c>
    </row>
    <row r="34" spans="1:16" ht="27" customHeight="1" x14ac:dyDescent="0.15">
      <c r="A34" s="248"/>
      <c r="B34" s="244"/>
      <c r="C34" s="244"/>
      <c r="D34" s="244"/>
      <c r="E34" s="244"/>
      <c r="F34" s="244"/>
      <c r="G34" s="1130" t="s">
        <v>498</v>
      </c>
      <c r="H34" s="1131"/>
      <c r="I34" s="1131"/>
      <c r="J34" s="1132"/>
      <c r="K34" s="294" t="s">
        <v>484</v>
      </c>
      <c r="L34" s="294" t="s">
        <v>484</v>
      </c>
      <c r="M34" s="295">
        <v>31</v>
      </c>
      <c r="N34" s="296" t="s">
        <v>484</v>
      </c>
    </row>
    <row r="35" spans="1:16" ht="27" customHeight="1" x14ac:dyDescent="0.15">
      <c r="A35" s="248"/>
      <c r="B35" s="244"/>
      <c r="C35" s="244"/>
      <c r="D35" s="244"/>
      <c r="E35" s="244"/>
      <c r="F35" s="244"/>
      <c r="G35" s="1130" t="s">
        <v>499</v>
      </c>
      <c r="H35" s="1131"/>
      <c r="I35" s="1131"/>
      <c r="J35" s="1132"/>
      <c r="K35" s="294">
        <v>1779824</v>
      </c>
      <c r="L35" s="294">
        <v>9835</v>
      </c>
      <c r="M35" s="295">
        <v>8185</v>
      </c>
      <c r="N35" s="296">
        <v>20.2</v>
      </c>
    </row>
    <row r="36" spans="1:16" ht="27" customHeight="1" x14ac:dyDescent="0.15">
      <c r="A36" s="248"/>
      <c r="B36" s="244"/>
      <c r="C36" s="244"/>
      <c r="D36" s="244"/>
      <c r="E36" s="244"/>
      <c r="F36" s="244"/>
      <c r="G36" s="1130" t="s">
        <v>500</v>
      </c>
      <c r="H36" s="1131"/>
      <c r="I36" s="1131"/>
      <c r="J36" s="1132"/>
      <c r="K36" s="294">
        <v>81162</v>
      </c>
      <c r="L36" s="294">
        <v>448</v>
      </c>
      <c r="M36" s="295">
        <v>857</v>
      </c>
      <c r="N36" s="296">
        <v>-47.7</v>
      </c>
    </row>
    <row r="37" spans="1:16" ht="13.5" customHeight="1" x14ac:dyDescent="0.15">
      <c r="A37" s="248"/>
      <c r="B37" s="244"/>
      <c r="C37" s="244"/>
      <c r="D37" s="244"/>
      <c r="E37" s="244"/>
      <c r="F37" s="244"/>
      <c r="G37" s="1130" t="s">
        <v>501</v>
      </c>
      <c r="H37" s="1131"/>
      <c r="I37" s="1131"/>
      <c r="J37" s="1132"/>
      <c r="K37" s="294">
        <v>149520</v>
      </c>
      <c r="L37" s="294">
        <v>826</v>
      </c>
      <c r="M37" s="295">
        <v>1599</v>
      </c>
      <c r="N37" s="296">
        <v>-48.3</v>
      </c>
    </row>
    <row r="38" spans="1:16" ht="27" customHeight="1" x14ac:dyDescent="0.15">
      <c r="A38" s="248"/>
      <c r="B38" s="244"/>
      <c r="C38" s="244"/>
      <c r="D38" s="244"/>
      <c r="E38" s="244"/>
      <c r="F38" s="244"/>
      <c r="G38" s="1133" t="s">
        <v>502</v>
      </c>
      <c r="H38" s="1134"/>
      <c r="I38" s="1134"/>
      <c r="J38" s="1135"/>
      <c r="K38" s="297" t="s">
        <v>484</v>
      </c>
      <c r="L38" s="297" t="s">
        <v>484</v>
      </c>
      <c r="M38" s="298">
        <v>2</v>
      </c>
      <c r="N38" s="299" t="s">
        <v>484</v>
      </c>
      <c r="O38" s="293"/>
    </row>
    <row r="39" spans="1:16" x14ac:dyDescent="0.15">
      <c r="A39" s="248"/>
      <c r="B39" s="244"/>
      <c r="C39" s="244"/>
      <c r="D39" s="244"/>
      <c r="E39" s="244"/>
      <c r="F39" s="244"/>
      <c r="G39" s="1133" t="s">
        <v>503</v>
      </c>
      <c r="H39" s="1134"/>
      <c r="I39" s="1134"/>
      <c r="J39" s="1135"/>
      <c r="K39" s="300">
        <v>-1910130</v>
      </c>
      <c r="L39" s="300">
        <v>-10555</v>
      </c>
      <c r="M39" s="301">
        <v>-7786</v>
      </c>
      <c r="N39" s="302">
        <v>35.6</v>
      </c>
      <c r="O39" s="293"/>
    </row>
    <row r="40" spans="1:16" ht="27" customHeight="1" x14ac:dyDescent="0.15">
      <c r="A40" s="248"/>
      <c r="B40" s="244"/>
      <c r="C40" s="244"/>
      <c r="D40" s="244"/>
      <c r="E40" s="244"/>
      <c r="F40" s="244"/>
      <c r="G40" s="1130" t="s">
        <v>504</v>
      </c>
      <c r="H40" s="1131"/>
      <c r="I40" s="1131"/>
      <c r="J40" s="1132"/>
      <c r="K40" s="300">
        <v>-3835292</v>
      </c>
      <c r="L40" s="300">
        <v>-21192</v>
      </c>
      <c r="M40" s="301">
        <v>-26731</v>
      </c>
      <c r="N40" s="302">
        <v>-20.7</v>
      </c>
      <c r="O40" s="293"/>
    </row>
    <row r="41" spans="1:16" x14ac:dyDescent="0.15">
      <c r="A41" s="248"/>
      <c r="B41" s="244"/>
      <c r="C41" s="244"/>
      <c r="D41" s="244"/>
      <c r="E41" s="244"/>
      <c r="F41" s="244"/>
      <c r="G41" s="1136" t="s">
        <v>280</v>
      </c>
      <c r="H41" s="1137"/>
      <c r="I41" s="1137"/>
      <c r="J41" s="1138"/>
      <c r="K41" s="294">
        <v>-248376</v>
      </c>
      <c r="L41" s="300">
        <v>-1372</v>
      </c>
      <c r="M41" s="301">
        <v>7858</v>
      </c>
      <c r="N41" s="302">
        <v>-117.5</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25" t="s">
        <v>474</v>
      </c>
      <c r="J49" s="1127" t="s">
        <v>508</v>
      </c>
      <c r="K49" s="1128"/>
      <c r="L49" s="1128"/>
      <c r="M49" s="1128"/>
      <c r="N49" s="1129"/>
    </row>
    <row r="50" spans="1:14" x14ac:dyDescent="0.15">
      <c r="A50" s="248"/>
      <c r="B50" s="244"/>
      <c r="C50" s="244"/>
      <c r="D50" s="244"/>
      <c r="E50" s="244"/>
      <c r="F50" s="244"/>
      <c r="G50" s="312"/>
      <c r="H50" s="313"/>
      <c r="I50" s="1126"/>
      <c r="J50" s="314" t="s">
        <v>509</v>
      </c>
      <c r="K50" s="315" t="s">
        <v>510</v>
      </c>
      <c r="L50" s="316" t="s">
        <v>511</v>
      </c>
      <c r="M50" s="317" t="s">
        <v>512</v>
      </c>
      <c r="N50" s="318" t="s">
        <v>513</v>
      </c>
    </row>
    <row r="51" spans="1:14" x14ac:dyDescent="0.15">
      <c r="A51" s="248"/>
      <c r="B51" s="244"/>
      <c r="C51" s="244"/>
      <c r="D51" s="244"/>
      <c r="E51" s="244"/>
      <c r="F51" s="244"/>
      <c r="G51" s="310" t="s">
        <v>514</v>
      </c>
      <c r="H51" s="311"/>
      <c r="I51" s="319">
        <v>5649398</v>
      </c>
      <c r="J51" s="320">
        <v>32234</v>
      </c>
      <c r="K51" s="321">
        <v>-1.4</v>
      </c>
      <c r="L51" s="322">
        <v>37688</v>
      </c>
      <c r="M51" s="323">
        <v>-1.7</v>
      </c>
      <c r="N51" s="324">
        <v>0.3</v>
      </c>
    </row>
    <row r="52" spans="1:14" x14ac:dyDescent="0.15">
      <c r="A52" s="248"/>
      <c r="B52" s="244"/>
      <c r="C52" s="244"/>
      <c r="D52" s="244"/>
      <c r="E52" s="244"/>
      <c r="F52" s="244"/>
      <c r="G52" s="325"/>
      <c r="H52" s="326" t="s">
        <v>515</v>
      </c>
      <c r="I52" s="327">
        <v>3561685</v>
      </c>
      <c r="J52" s="328">
        <v>20322</v>
      </c>
      <c r="K52" s="329">
        <v>7.4</v>
      </c>
      <c r="L52" s="330">
        <v>22661</v>
      </c>
      <c r="M52" s="331">
        <v>0.3</v>
      </c>
      <c r="N52" s="332">
        <v>7.1</v>
      </c>
    </row>
    <row r="53" spans="1:14" x14ac:dyDescent="0.15">
      <c r="A53" s="248"/>
      <c r="B53" s="244"/>
      <c r="C53" s="244"/>
      <c r="D53" s="244"/>
      <c r="E53" s="244"/>
      <c r="F53" s="244"/>
      <c r="G53" s="310" t="s">
        <v>516</v>
      </c>
      <c r="H53" s="311"/>
      <c r="I53" s="319">
        <v>7067313</v>
      </c>
      <c r="J53" s="320">
        <v>40181</v>
      </c>
      <c r="K53" s="321">
        <v>24.7</v>
      </c>
      <c r="L53" s="322">
        <v>38606</v>
      </c>
      <c r="M53" s="323">
        <v>2.4</v>
      </c>
      <c r="N53" s="324">
        <v>22.3</v>
      </c>
    </row>
    <row r="54" spans="1:14" x14ac:dyDescent="0.15">
      <c r="A54" s="248"/>
      <c r="B54" s="244"/>
      <c r="C54" s="244"/>
      <c r="D54" s="244"/>
      <c r="E54" s="244"/>
      <c r="F54" s="244"/>
      <c r="G54" s="325"/>
      <c r="H54" s="326" t="s">
        <v>515</v>
      </c>
      <c r="I54" s="327">
        <v>3080699</v>
      </c>
      <c r="J54" s="328">
        <v>17515</v>
      </c>
      <c r="K54" s="329">
        <v>-13.8</v>
      </c>
      <c r="L54" s="330">
        <v>22435</v>
      </c>
      <c r="M54" s="331">
        <v>-1</v>
      </c>
      <c r="N54" s="332">
        <v>-12.8</v>
      </c>
    </row>
    <row r="55" spans="1:14" x14ac:dyDescent="0.15">
      <c r="A55" s="248"/>
      <c r="B55" s="244"/>
      <c r="C55" s="244"/>
      <c r="D55" s="244"/>
      <c r="E55" s="244"/>
      <c r="F55" s="244"/>
      <c r="G55" s="310" t="s">
        <v>517</v>
      </c>
      <c r="H55" s="311"/>
      <c r="I55" s="319">
        <v>5706514</v>
      </c>
      <c r="J55" s="320">
        <v>31962</v>
      </c>
      <c r="K55" s="321">
        <v>-20.5</v>
      </c>
      <c r="L55" s="322">
        <v>39425</v>
      </c>
      <c r="M55" s="323">
        <v>2.1</v>
      </c>
      <c r="N55" s="324">
        <v>-22.6</v>
      </c>
    </row>
    <row r="56" spans="1:14" x14ac:dyDescent="0.15">
      <c r="A56" s="248"/>
      <c r="B56" s="244"/>
      <c r="C56" s="244"/>
      <c r="D56" s="244"/>
      <c r="E56" s="244"/>
      <c r="F56" s="244"/>
      <c r="G56" s="325"/>
      <c r="H56" s="326" t="s">
        <v>515</v>
      </c>
      <c r="I56" s="327">
        <v>2380282</v>
      </c>
      <c r="J56" s="328">
        <v>13332</v>
      </c>
      <c r="K56" s="329">
        <v>-23.9</v>
      </c>
      <c r="L56" s="330">
        <v>22414</v>
      </c>
      <c r="M56" s="331">
        <v>-0.1</v>
      </c>
      <c r="N56" s="332">
        <v>-23.8</v>
      </c>
    </row>
    <row r="57" spans="1:14" x14ac:dyDescent="0.15">
      <c r="A57" s="248"/>
      <c r="B57" s="244"/>
      <c r="C57" s="244"/>
      <c r="D57" s="244"/>
      <c r="E57" s="244"/>
      <c r="F57" s="244"/>
      <c r="G57" s="310" t="s">
        <v>518</v>
      </c>
      <c r="H57" s="311"/>
      <c r="I57" s="319">
        <v>5308740</v>
      </c>
      <c r="J57" s="320">
        <v>29563</v>
      </c>
      <c r="K57" s="321">
        <v>-7.5</v>
      </c>
      <c r="L57" s="322">
        <v>43141</v>
      </c>
      <c r="M57" s="323">
        <v>9.4</v>
      </c>
      <c r="N57" s="324">
        <v>-16.899999999999999</v>
      </c>
    </row>
    <row r="58" spans="1:14" x14ac:dyDescent="0.15">
      <c r="A58" s="248"/>
      <c r="B58" s="244"/>
      <c r="C58" s="244"/>
      <c r="D58" s="244"/>
      <c r="E58" s="244"/>
      <c r="F58" s="244"/>
      <c r="G58" s="325"/>
      <c r="H58" s="326" t="s">
        <v>515</v>
      </c>
      <c r="I58" s="327">
        <v>3090593</v>
      </c>
      <c r="J58" s="328">
        <v>17211</v>
      </c>
      <c r="K58" s="329">
        <v>29.1</v>
      </c>
      <c r="L58" s="330">
        <v>21887</v>
      </c>
      <c r="M58" s="331">
        <v>-2.4</v>
      </c>
      <c r="N58" s="332">
        <v>31.5</v>
      </c>
    </row>
    <row r="59" spans="1:14" x14ac:dyDescent="0.15">
      <c r="A59" s="248"/>
      <c r="B59" s="244"/>
      <c r="C59" s="244"/>
      <c r="D59" s="244"/>
      <c r="E59" s="244"/>
      <c r="F59" s="244"/>
      <c r="G59" s="310" t="s">
        <v>519</v>
      </c>
      <c r="H59" s="311"/>
      <c r="I59" s="319">
        <v>5433049</v>
      </c>
      <c r="J59" s="320">
        <v>30021</v>
      </c>
      <c r="K59" s="321">
        <v>1.5</v>
      </c>
      <c r="L59" s="322">
        <v>45117</v>
      </c>
      <c r="M59" s="323">
        <v>4.5999999999999996</v>
      </c>
      <c r="N59" s="324">
        <v>-3.1</v>
      </c>
    </row>
    <row r="60" spans="1:14" x14ac:dyDescent="0.15">
      <c r="A60" s="248"/>
      <c r="B60" s="244"/>
      <c r="C60" s="244"/>
      <c r="D60" s="244"/>
      <c r="E60" s="244"/>
      <c r="F60" s="244"/>
      <c r="G60" s="325"/>
      <c r="H60" s="326" t="s">
        <v>515</v>
      </c>
      <c r="I60" s="333">
        <v>2584709</v>
      </c>
      <c r="J60" s="328">
        <v>14282</v>
      </c>
      <c r="K60" s="329">
        <v>-17</v>
      </c>
      <c r="L60" s="330">
        <v>25589</v>
      </c>
      <c r="M60" s="331">
        <v>16.899999999999999</v>
      </c>
      <c r="N60" s="332">
        <v>-33.9</v>
      </c>
    </row>
    <row r="61" spans="1:14" x14ac:dyDescent="0.15">
      <c r="A61" s="248"/>
      <c r="B61" s="244"/>
      <c r="C61" s="244"/>
      <c r="D61" s="244"/>
      <c r="E61" s="244"/>
      <c r="F61" s="244"/>
      <c r="G61" s="310" t="s">
        <v>520</v>
      </c>
      <c r="H61" s="334"/>
      <c r="I61" s="335">
        <v>5833003</v>
      </c>
      <c r="J61" s="336">
        <v>32792</v>
      </c>
      <c r="K61" s="337">
        <v>-0.6</v>
      </c>
      <c r="L61" s="338">
        <v>40795</v>
      </c>
      <c r="M61" s="339">
        <v>3.4</v>
      </c>
      <c r="N61" s="324">
        <v>-4</v>
      </c>
    </row>
    <row r="62" spans="1:14" x14ac:dyDescent="0.15">
      <c r="A62" s="248"/>
      <c r="B62" s="244"/>
      <c r="C62" s="244"/>
      <c r="D62" s="244"/>
      <c r="E62" s="244"/>
      <c r="F62" s="244"/>
      <c r="G62" s="325"/>
      <c r="H62" s="326" t="s">
        <v>515</v>
      </c>
      <c r="I62" s="327">
        <v>2939594</v>
      </c>
      <c r="J62" s="328">
        <v>16532</v>
      </c>
      <c r="K62" s="329">
        <v>-3.6</v>
      </c>
      <c r="L62" s="330">
        <v>22997</v>
      </c>
      <c r="M62" s="331">
        <v>2.7</v>
      </c>
      <c r="N62" s="332">
        <v>-6.3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9" zoomScale="85" zoomScaleNormal="85" zoomScaleSheetLayoutView="100" workbookViewId="0">
      <selection activeCell="CD7" sqref="CD7:CS7"/>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9" t="s">
        <v>3</v>
      </c>
      <c r="D47" s="1139"/>
      <c r="E47" s="1140"/>
      <c r="F47" s="11">
        <v>9.9700000000000006</v>
      </c>
      <c r="G47" s="12">
        <v>8.2899999999999991</v>
      </c>
      <c r="H47" s="12">
        <v>11.06</v>
      </c>
      <c r="I47" s="12">
        <v>9.89</v>
      </c>
      <c r="J47" s="13">
        <v>15.37</v>
      </c>
    </row>
    <row r="48" spans="2:10" ht="57.75" customHeight="1" x14ac:dyDescent="0.15">
      <c r="B48" s="14"/>
      <c r="C48" s="1141" t="s">
        <v>4</v>
      </c>
      <c r="D48" s="1141"/>
      <c r="E48" s="1142"/>
      <c r="F48" s="15">
        <v>6.03</v>
      </c>
      <c r="G48" s="16">
        <v>6.77</v>
      </c>
      <c r="H48" s="16">
        <v>6.37</v>
      </c>
      <c r="I48" s="16">
        <v>5.58</v>
      </c>
      <c r="J48" s="17">
        <v>6.6</v>
      </c>
    </row>
    <row r="49" spans="2:10" ht="57.75" customHeight="1" thickBot="1" x14ac:dyDescent="0.2">
      <c r="B49" s="18"/>
      <c r="C49" s="1143" t="s">
        <v>5</v>
      </c>
      <c r="D49" s="1143"/>
      <c r="E49" s="1144"/>
      <c r="F49" s="19" t="s">
        <v>527</v>
      </c>
      <c r="G49" s="20" t="s">
        <v>528</v>
      </c>
      <c r="H49" s="20">
        <v>2.5499999999999998</v>
      </c>
      <c r="I49" s="20" t="s">
        <v>529</v>
      </c>
      <c r="J49" s="21">
        <v>6.44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1" zoomScale="85" zoomScaleNormal="85" zoomScaleSheetLayoutView="100" workbookViewId="0">
      <selection activeCell="CD7" sqref="CD7:CS7"/>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51" t="s">
        <v>530</v>
      </c>
      <c r="D34" s="1151"/>
      <c r="E34" s="1152"/>
      <c r="F34" s="32">
        <v>5.57</v>
      </c>
      <c r="G34" s="33">
        <v>6.49</v>
      </c>
      <c r="H34" s="33">
        <v>6.15</v>
      </c>
      <c r="I34" s="33">
        <v>5.16</v>
      </c>
      <c r="J34" s="34">
        <v>5.58</v>
      </c>
      <c r="K34" s="22"/>
      <c r="L34" s="22"/>
      <c r="M34" s="22"/>
      <c r="N34" s="22"/>
      <c r="O34" s="22"/>
      <c r="P34" s="22"/>
    </row>
    <row r="35" spans="1:16" ht="39" customHeight="1" x14ac:dyDescent="0.15">
      <c r="A35" s="22"/>
      <c r="B35" s="35"/>
      <c r="C35" s="1145" t="s">
        <v>531</v>
      </c>
      <c r="D35" s="1146"/>
      <c r="E35" s="1147"/>
      <c r="F35" s="36">
        <v>2.11</v>
      </c>
      <c r="G35" s="37">
        <v>2.87</v>
      </c>
      <c r="H35" s="37">
        <v>3.84</v>
      </c>
      <c r="I35" s="37">
        <v>4.1399999999999997</v>
      </c>
      <c r="J35" s="38">
        <v>3.3</v>
      </c>
      <c r="K35" s="22"/>
      <c r="L35" s="22"/>
      <c r="M35" s="22"/>
      <c r="N35" s="22"/>
      <c r="O35" s="22"/>
      <c r="P35" s="22"/>
    </row>
    <row r="36" spans="1:16" ht="39" customHeight="1" x14ac:dyDescent="0.15">
      <c r="A36" s="22"/>
      <c r="B36" s="35"/>
      <c r="C36" s="1145" t="s">
        <v>532</v>
      </c>
      <c r="D36" s="1146"/>
      <c r="E36" s="1147"/>
      <c r="F36" s="36">
        <v>0.47</v>
      </c>
      <c r="G36" s="37">
        <v>0.27</v>
      </c>
      <c r="H36" s="37">
        <v>0.21</v>
      </c>
      <c r="I36" s="37">
        <v>0.41</v>
      </c>
      <c r="J36" s="38">
        <v>1.01</v>
      </c>
      <c r="K36" s="22"/>
      <c r="L36" s="22"/>
      <c r="M36" s="22"/>
      <c r="N36" s="22"/>
      <c r="O36" s="22"/>
      <c r="P36" s="22"/>
    </row>
    <row r="37" spans="1:16" ht="39" customHeight="1" x14ac:dyDescent="0.15">
      <c r="A37" s="22"/>
      <c r="B37" s="35"/>
      <c r="C37" s="1145" t="s">
        <v>533</v>
      </c>
      <c r="D37" s="1146"/>
      <c r="E37" s="1147"/>
      <c r="F37" s="36">
        <v>0.3</v>
      </c>
      <c r="G37" s="37">
        <v>0.86</v>
      </c>
      <c r="H37" s="37">
        <v>0.71</v>
      </c>
      <c r="I37" s="37">
        <v>0.79</v>
      </c>
      <c r="J37" s="38">
        <v>0.74</v>
      </c>
      <c r="K37" s="22"/>
      <c r="L37" s="22"/>
      <c r="M37" s="22"/>
      <c r="N37" s="22"/>
      <c r="O37" s="22"/>
      <c r="P37" s="22"/>
    </row>
    <row r="38" spans="1:16" ht="39" customHeight="1" x14ac:dyDescent="0.15">
      <c r="A38" s="22"/>
      <c r="B38" s="35"/>
      <c r="C38" s="1145" t="s">
        <v>534</v>
      </c>
      <c r="D38" s="1146"/>
      <c r="E38" s="1147"/>
      <c r="F38" s="36">
        <v>0.06</v>
      </c>
      <c r="G38" s="37">
        <v>0.05</v>
      </c>
      <c r="H38" s="37">
        <v>0.05</v>
      </c>
      <c r="I38" s="37">
        <v>0.02</v>
      </c>
      <c r="J38" s="38">
        <v>0.27</v>
      </c>
      <c r="K38" s="22"/>
      <c r="L38" s="22"/>
      <c r="M38" s="22"/>
      <c r="N38" s="22"/>
      <c r="O38" s="22"/>
      <c r="P38" s="22"/>
    </row>
    <row r="39" spans="1:16" ht="39" customHeight="1" x14ac:dyDescent="0.15">
      <c r="A39" s="22"/>
      <c r="B39" s="35"/>
      <c r="C39" s="1145" t="s">
        <v>535</v>
      </c>
      <c r="D39" s="1146"/>
      <c r="E39" s="1147"/>
      <c r="F39" s="36">
        <v>0.28999999999999998</v>
      </c>
      <c r="G39" s="37">
        <v>0.35</v>
      </c>
      <c r="H39" s="37">
        <v>0.67</v>
      </c>
      <c r="I39" s="37">
        <v>0.34</v>
      </c>
      <c r="J39" s="38">
        <v>0.23</v>
      </c>
      <c r="K39" s="22"/>
      <c r="L39" s="22"/>
      <c r="M39" s="22"/>
      <c r="N39" s="22"/>
      <c r="O39" s="22"/>
      <c r="P39" s="22"/>
    </row>
    <row r="40" spans="1:16" ht="39" customHeight="1" x14ac:dyDescent="0.15">
      <c r="A40" s="22"/>
      <c r="B40" s="35"/>
      <c r="C40" s="1145" t="s">
        <v>536</v>
      </c>
      <c r="D40" s="1146"/>
      <c r="E40" s="1147"/>
      <c r="F40" s="36">
        <v>0.26</v>
      </c>
      <c r="G40" s="37">
        <v>0.06</v>
      </c>
      <c r="H40" s="37">
        <v>0.06</v>
      </c>
      <c r="I40" s="37">
        <v>0.63</v>
      </c>
      <c r="J40" s="38">
        <v>0.06</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537</v>
      </c>
      <c r="D42" s="1146"/>
      <c r="E42" s="1147"/>
      <c r="F42" s="36" t="s">
        <v>484</v>
      </c>
      <c r="G42" s="37" t="s">
        <v>484</v>
      </c>
      <c r="H42" s="37" t="s">
        <v>484</v>
      </c>
      <c r="I42" s="37" t="s">
        <v>484</v>
      </c>
      <c r="J42" s="38" t="s">
        <v>484</v>
      </c>
      <c r="K42" s="22"/>
      <c r="L42" s="22"/>
      <c r="M42" s="22"/>
      <c r="N42" s="22"/>
      <c r="O42" s="22"/>
      <c r="P42" s="22"/>
    </row>
    <row r="43" spans="1:16" ht="39" customHeight="1" thickBot="1" x14ac:dyDescent="0.2">
      <c r="A43" s="22"/>
      <c r="B43" s="40"/>
      <c r="C43" s="1148" t="s">
        <v>538</v>
      </c>
      <c r="D43" s="1149"/>
      <c r="E43" s="1150"/>
      <c r="F43" s="41">
        <v>0</v>
      </c>
      <c r="G43" s="42" t="s">
        <v>484</v>
      </c>
      <c r="H43" s="42" t="s">
        <v>484</v>
      </c>
      <c r="I43" s="42" t="s">
        <v>484</v>
      </c>
      <c r="J43" s="43" t="s">
        <v>484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4" zoomScale="70" zoomScaleNormal="70" zoomScaleSheetLayoutView="55" workbookViewId="0">
      <selection activeCell="CD7" sqref="CD7:CS7"/>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3622</v>
      </c>
      <c r="L45" s="60">
        <v>3654</v>
      </c>
      <c r="M45" s="60">
        <v>3677</v>
      </c>
      <c r="N45" s="60">
        <v>3714</v>
      </c>
      <c r="O45" s="61">
        <v>3487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484</v>
      </c>
      <c r="L47" s="64" t="s">
        <v>484</v>
      </c>
      <c r="M47" s="64" t="s">
        <v>484</v>
      </c>
      <c r="N47" s="64" t="s">
        <v>484</v>
      </c>
      <c r="O47" s="65" t="s">
        <v>484</v>
      </c>
      <c r="P47" s="48"/>
      <c r="Q47" s="48"/>
      <c r="R47" s="48"/>
      <c r="S47" s="48"/>
      <c r="T47" s="48"/>
      <c r="U47" s="48"/>
    </row>
    <row r="48" spans="1:21" ht="30.75" customHeight="1" x14ac:dyDescent="0.15">
      <c r="A48" s="48"/>
      <c r="B48" s="1163"/>
      <c r="C48" s="1164"/>
      <c r="D48" s="62"/>
      <c r="E48" s="1155" t="s">
        <v>15</v>
      </c>
      <c r="F48" s="1155"/>
      <c r="G48" s="1155"/>
      <c r="H48" s="1155"/>
      <c r="I48" s="1155"/>
      <c r="J48" s="1156"/>
      <c r="K48" s="63">
        <v>2186</v>
      </c>
      <c r="L48" s="64">
        <v>2120</v>
      </c>
      <c r="M48" s="64">
        <v>1958</v>
      </c>
      <c r="N48" s="64">
        <v>1712</v>
      </c>
      <c r="O48" s="65">
        <v>1780</v>
      </c>
      <c r="P48" s="48"/>
      <c r="Q48" s="48"/>
      <c r="R48" s="48"/>
      <c r="S48" s="48"/>
      <c r="T48" s="48"/>
      <c r="U48" s="48"/>
    </row>
    <row r="49" spans="1:21" ht="30.75" customHeight="1" x14ac:dyDescent="0.15">
      <c r="A49" s="48"/>
      <c r="B49" s="1163"/>
      <c r="C49" s="1164"/>
      <c r="D49" s="62"/>
      <c r="E49" s="1155" t="s">
        <v>16</v>
      </c>
      <c r="F49" s="1155"/>
      <c r="G49" s="1155"/>
      <c r="H49" s="1155"/>
      <c r="I49" s="1155"/>
      <c r="J49" s="1156"/>
      <c r="K49" s="63">
        <v>127</v>
      </c>
      <c r="L49" s="64">
        <v>133</v>
      </c>
      <c r="M49" s="64">
        <v>135</v>
      </c>
      <c r="N49" s="64">
        <v>98</v>
      </c>
      <c r="O49" s="65">
        <v>81</v>
      </c>
      <c r="P49" s="48"/>
      <c r="Q49" s="48"/>
      <c r="R49" s="48"/>
      <c r="S49" s="48"/>
      <c r="T49" s="48"/>
      <c r="U49" s="48"/>
    </row>
    <row r="50" spans="1:21" ht="30.75" customHeight="1" x14ac:dyDescent="0.15">
      <c r="A50" s="48"/>
      <c r="B50" s="1163"/>
      <c r="C50" s="1164"/>
      <c r="D50" s="62"/>
      <c r="E50" s="1155" t="s">
        <v>17</v>
      </c>
      <c r="F50" s="1155"/>
      <c r="G50" s="1155"/>
      <c r="H50" s="1155"/>
      <c r="I50" s="1155"/>
      <c r="J50" s="1156"/>
      <c r="K50" s="63">
        <v>152</v>
      </c>
      <c r="L50" s="64">
        <v>153</v>
      </c>
      <c r="M50" s="64">
        <v>153</v>
      </c>
      <c r="N50" s="64">
        <v>150</v>
      </c>
      <c r="O50" s="65">
        <v>150</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484</v>
      </c>
      <c r="L51" s="64" t="s">
        <v>484</v>
      </c>
      <c r="M51" s="64" t="s">
        <v>484</v>
      </c>
      <c r="N51" s="64" t="s">
        <v>484</v>
      </c>
      <c r="O51" s="65" t="s">
        <v>484</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5765</v>
      </c>
      <c r="L52" s="64">
        <v>5673</v>
      </c>
      <c r="M52" s="64">
        <v>5654</v>
      </c>
      <c r="N52" s="64">
        <v>5697</v>
      </c>
      <c r="O52" s="65">
        <v>5746</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322</v>
      </c>
      <c r="L53" s="69">
        <v>387</v>
      </c>
      <c r="M53" s="69">
        <v>269</v>
      </c>
      <c r="N53" s="69">
        <v>-23</v>
      </c>
      <c r="O53" s="70">
        <v>-248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2016-09-26T11:21:37Z</cp:lastPrinted>
  <dcterms:created xsi:type="dcterms:W3CDTF">2016-02-15T01:08:27Z</dcterms:created>
  <dcterms:modified xsi:type="dcterms:W3CDTF">2017-02-16T01:02:06Z</dcterms:modified>
</cp:coreProperties>
</file>