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4" rupBuild="27328"/>
  <workbookPr defaultThemeVersion="124226" filterPrivacy="1"/>
  <xr:revisionPtr xr6:coauthVersionLast="47" xr6:coauthVersionMax="47" documentId="13_ncr:1_{0DACE9D5-1813-4BCD-92F5-31A829BA41F3}" revIDLastSave="0" xr10:uidLastSave="{00000000-0000-0000-0000-000000000000}"/>
  <bookViews>
    <workbookView xr2:uid="{00000000-000D-0000-FFFF-FFFF00000000}" windowHeight="15720" windowWidth="29040" xWindow="-120" yWindow="-120"/>
  </bookViews>
  <sheets>
    <sheet r:id="rId1" name="日野市下水道使用料計算シート" sheetId="2"/>
    <sheet r:id="rId2" name="改定後料金" sheetId="3" state="hidden"/>
    <sheet r:id="rId3" name="改定前料金" sheetId="1" state="hidden"/>
  </sheets>
  <definedNames>
    <definedName localSheetId="0" name="_xlnm.Print_Area">日野市下水道使用料計算シート!$A$1:$J$29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4" i="2" l="1"/>
  <c r="N2" i="3" l="1"/>
  <c r="M2" i="3"/>
  <c r="L2" i="3"/>
  <c r="K2" i="3"/>
  <c r="J2" i="3"/>
  <c r="I2" i="3"/>
  <c r="H2" i="3"/>
  <c r="G2" i="3"/>
  <c r="M1" i="3"/>
  <c r="L1" i="3"/>
  <c r="K1" i="3"/>
  <c r="J1" i="3"/>
  <c r="I1" i="3"/>
  <c r="H1" i="3"/>
  <c r="G1" i="3"/>
  <c r="F1" i="3"/>
  <c r="M1" i="1"/>
  <c r="L1" i="1"/>
  <c r="K1" i="1"/>
  <c r="J1" i="1"/>
  <c r="I1" i="1"/>
  <c r="H1" i="1"/>
  <c r="G1" i="1"/>
  <c r="F1" i="1"/>
  <c r="N2" i="1"/>
  <c r="M2" i="1"/>
  <c r="L2" i="1"/>
  <c r="K2" i="1"/>
  <c r="J2" i="1"/>
  <c r="I2" i="1"/>
  <c r="H2" i="1"/>
  <c r="G2" i="1"/>
  <c r="B4" i="1"/>
  <c r="B4" i="3"/>
  <c r="B15" i="3" s="1"/>
  <c r="B11" i="1" l="1"/>
  <c r="B11" i="3"/>
  <c r="B14" i="1"/>
  <c r="B15" i="1"/>
  <c r="B16" i="1"/>
  <c r="B17" i="1"/>
  <c r="B18" i="1"/>
  <c r="B16" i="3"/>
  <c r="B17" i="3"/>
  <c r="B18" i="3"/>
  <c r="B12" i="3"/>
  <c r="B13" i="3"/>
  <c r="B14" i="3"/>
  <c r="B13" i="1"/>
  <c r="B12" i="1"/>
  <c r="D25" i="2" l="1"/>
  <c r="D26" i="2" s="1"/>
  <c r="B6" i="3"/>
  <c r="B6" i="1"/>
  <c r="D27" i="2" l="1"/>
</calcChain>
</file>

<file path=xl/sharedStrings.xml><?xml version="1.0" encoding="utf-8"?>
<sst xmlns="http://schemas.openxmlformats.org/spreadsheetml/2006/main" count="110" uniqueCount="33">
  <si>
    <t>（消費税は含まれておりません）</t>
    <rPh sb="1" eb="4">
      <t>ショウヒゼイ</t>
    </rPh>
    <rPh sb="5" eb="6">
      <t>フク</t>
    </rPh>
    <phoneticPr fontId="4"/>
  </si>
  <si>
    <t>水道使用量</t>
    <rPh sb="0" eb="2">
      <t>スイドウ</t>
    </rPh>
    <rPh sb="2" eb="5">
      <t>シヨウリョウ</t>
    </rPh>
    <phoneticPr fontId="4"/>
  </si>
  <si>
    <r>
      <t>m</t>
    </r>
    <r>
      <rPr>
        <vertAlign val="superscript"/>
        <sz val="11"/>
        <rFont val="ＭＳ Ｐゴシック"/>
        <family val="3"/>
        <charset val="128"/>
      </rPr>
      <t>3</t>
    </r>
  </si>
  <si>
    <t>下水道使用料</t>
    <rPh sb="0" eb="3">
      <t>ゲスイドウ</t>
    </rPh>
    <rPh sb="3" eb="6">
      <t>シヨウリョウ</t>
    </rPh>
    <phoneticPr fontId="4"/>
  </si>
  <si>
    <t>円</t>
    <rPh sb="0" eb="1">
      <t>エン</t>
    </rPh>
    <phoneticPr fontId="4"/>
  </si>
  <si>
    <t>分　　類</t>
    <rPh sb="0" eb="1">
      <t>ブン</t>
    </rPh>
    <rPh sb="3" eb="4">
      <t>タグイ</t>
    </rPh>
    <phoneticPr fontId="4"/>
  </si>
  <si>
    <t>金　　額</t>
    <rPh sb="0" eb="1">
      <t>キン</t>
    </rPh>
    <rPh sb="3" eb="4">
      <t>ガク</t>
    </rPh>
    <phoneticPr fontId="4"/>
  </si>
  <si>
    <r>
      <t>単価</t>
    </r>
    <r>
      <rPr>
        <sz val="8"/>
        <rFont val="ＭＳ Ｐゴシック"/>
        <family val="3"/>
        <charset val="128"/>
      </rPr>
      <t>円</t>
    </r>
    <r>
      <rPr>
        <sz val="11"/>
        <color theme="1"/>
        <rFont val="ＭＳ Ｐゴシック"/>
        <family val="2"/>
        <charset val="128"/>
        <scheme val="minor"/>
      </rPr>
      <t>/m</t>
    </r>
    <r>
      <rPr>
        <sz val="8"/>
        <rFont val="ＭＳ Ｐゴシック"/>
        <family val="3"/>
        <charset val="128"/>
      </rPr>
      <t>3</t>
    </r>
    <rPh sb="0" eb="1">
      <t>タン</t>
    </rPh>
    <rPh sb="1" eb="2">
      <t>アタイ</t>
    </rPh>
    <rPh sb="2" eb="3">
      <t>エン</t>
    </rPh>
    <phoneticPr fontId="4"/>
  </si>
  <si>
    <t>水道使用量</t>
    <rPh sb="0" eb="2">
      <t>スイドウ</t>
    </rPh>
    <rPh sb="2" eb="4">
      <t>シヨウ</t>
    </rPh>
    <rPh sb="4" eb="5">
      <t>リョウ</t>
    </rPh>
    <phoneticPr fontId="4"/>
  </si>
  <si>
    <t>基本使用料</t>
    <rPh sb="0" eb="2">
      <t>キホン</t>
    </rPh>
    <rPh sb="2" eb="5">
      <t>シヨウリョウ</t>
    </rPh>
    <phoneticPr fontId="4"/>
  </si>
  <si>
    <t>～</t>
  </si>
  <si>
    <t>従量使用料１</t>
    <rPh sb="0" eb="2">
      <t>ジュウリョウ</t>
    </rPh>
    <rPh sb="2" eb="5">
      <t>シヨウリョウ</t>
    </rPh>
    <phoneticPr fontId="4"/>
  </si>
  <si>
    <t>従量使用料2</t>
    <rPh sb="0" eb="2">
      <t>ジュウリョウ</t>
    </rPh>
    <rPh sb="2" eb="5">
      <t>シヨウリョウ</t>
    </rPh>
    <phoneticPr fontId="4"/>
  </si>
  <si>
    <t>従量使用料3</t>
    <rPh sb="0" eb="2">
      <t>ジュウリョウ</t>
    </rPh>
    <rPh sb="2" eb="5">
      <t>シヨウリョウ</t>
    </rPh>
    <phoneticPr fontId="4"/>
  </si>
  <si>
    <t>従量使用料4</t>
    <rPh sb="0" eb="2">
      <t>ジュウリョウ</t>
    </rPh>
    <rPh sb="2" eb="5">
      <t>シヨウリョウ</t>
    </rPh>
    <phoneticPr fontId="4"/>
  </si>
  <si>
    <t>従量使用料5</t>
    <rPh sb="0" eb="2">
      <t>ジュウリョウ</t>
    </rPh>
    <rPh sb="2" eb="5">
      <t>シヨウリョウ</t>
    </rPh>
    <phoneticPr fontId="4"/>
  </si>
  <si>
    <t>従量使用料6</t>
    <rPh sb="0" eb="2">
      <t>ジュウリョウ</t>
    </rPh>
    <rPh sb="2" eb="5">
      <t>シヨウリョウ</t>
    </rPh>
    <phoneticPr fontId="4"/>
  </si>
  <si>
    <t>従量使用料7</t>
    <rPh sb="0" eb="2">
      <t>ジュウリョウ</t>
    </rPh>
    <rPh sb="2" eb="5">
      <t>シヨウリョウ</t>
    </rPh>
    <phoneticPr fontId="4"/>
  </si>
  <si>
    <t>従量使用料8</t>
    <rPh sb="0" eb="2">
      <t>ジュウリョウ</t>
    </rPh>
    <rPh sb="2" eb="5">
      <t>シヨウリョウ</t>
    </rPh>
    <phoneticPr fontId="4"/>
  </si>
  <si>
    <t>使用水量（2か月）　</t>
    <rPh sb="0" eb="2">
      <t>シヨウ</t>
    </rPh>
    <rPh sb="2" eb="4">
      <t>スイリョウ</t>
    </rPh>
    <rPh sb="7" eb="8">
      <t>ゲツ</t>
    </rPh>
    <phoneticPr fontId="11"/>
  </si>
  <si>
    <t>(2か月分)</t>
    <rPh sb="3" eb="5">
      <t>ゲツブン</t>
    </rPh>
    <phoneticPr fontId="12"/>
  </si>
  <si>
    <t>基本料金</t>
    <rPh sb="0" eb="4">
      <t>キホンリョウキン</t>
    </rPh>
    <phoneticPr fontId="12"/>
  </si>
  <si>
    <t>円</t>
    <rPh sb="0" eb="1">
      <t>エン</t>
    </rPh>
    <phoneticPr fontId="12"/>
  </si>
  <si>
    <t>従量料金</t>
    <rPh sb="0" eb="4">
      <t>ジュウリョウリョウキン</t>
    </rPh>
    <phoneticPr fontId="12"/>
  </si>
  <si>
    <t>消費税等相当額</t>
    <rPh sb="0" eb="3">
      <t>ショウヒゼイ</t>
    </rPh>
    <rPh sb="3" eb="4">
      <t>トウ</t>
    </rPh>
    <rPh sb="4" eb="6">
      <t>ソウトウ</t>
    </rPh>
    <rPh sb="6" eb="7">
      <t>ガク</t>
    </rPh>
    <phoneticPr fontId="11"/>
  </si>
  <si>
    <t>消費税率</t>
    <rPh sb="0" eb="4">
      <t>ショウヒゼイリツ</t>
    </rPh>
    <phoneticPr fontId="8"/>
  </si>
  <si>
    <t>使用料計算式（2か月分）</t>
    <rPh sb="0" eb="2">
      <t>シヨウリョウ</t>
    </rPh>
    <rPh sb="2" eb="3">
      <t>リョウ</t>
    </rPh>
    <rPh sb="3" eb="6">
      <t>ケイサンシキ</t>
    </rPh>
    <rPh sb="9" eb="10">
      <t>ツキ</t>
    </rPh>
    <rPh sb="10" eb="11">
      <t>ブン</t>
    </rPh>
    <phoneticPr fontId="4"/>
  </si>
  <si>
    <r>
      <t>ｍ³</t>
    </r>
    <r>
      <rPr>
        <sz val="12"/>
        <color rgb="FFFF0000"/>
        <rFont val="BIZ UDPゴシック"/>
        <family val="3"/>
        <charset val="128"/>
      </rPr>
      <t>←使用量（使用水量）を入力してください</t>
    </r>
    <rPh sb="3" eb="6">
      <t>シヨウリョウ</t>
    </rPh>
    <rPh sb="7" eb="11">
      <t>シヨウスイリョウ</t>
    </rPh>
    <phoneticPr fontId="11"/>
  </si>
  <si>
    <t>検針票の場合</t>
    <rPh sb="0" eb="3">
      <t>ケンシンヒョウ</t>
    </rPh>
    <rPh sb="4" eb="6">
      <t>バアイ</t>
    </rPh>
    <phoneticPr fontId="8"/>
  </si>
  <si>
    <t>東京都水道局アプリの場合</t>
    <rPh sb="0" eb="5">
      <t>トウキョウトスイドウ</t>
    </rPh>
    <rPh sb="5" eb="6">
      <t>キョク</t>
    </rPh>
    <rPh sb="10" eb="12">
      <t>バアイ</t>
    </rPh>
    <phoneticPr fontId="8"/>
  </si>
  <si>
    <r>
      <t>日野市下水道使用料　計算シート　</t>
    </r>
    <r>
      <rPr>
        <b/>
        <sz val="12"/>
        <rFont val="BIZ UDPゴシック"/>
        <family val="3"/>
        <charset val="128"/>
      </rPr>
      <t>2か月あたり</t>
    </r>
    <rPh sb="0" eb="3">
      <t>ヒノシ</t>
    </rPh>
    <rPh sb="3" eb="6">
      <t>ゲスイドウ</t>
    </rPh>
    <rPh sb="6" eb="9">
      <t>シヨウリョウ</t>
    </rPh>
    <rPh sb="10" eb="12">
      <t>ケイサン</t>
    </rPh>
    <rPh sb="18" eb="19">
      <t>ゲツ</t>
    </rPh>
    <phoneticPr fontId="11"/>
  </si>
  <si>
    <t>下水道使用料合計</t>
    <rPh sb="0" eb="3">
      <t>ゲスイドウ</t>
    </rPh>
    <rPh sb="3" eb="6">
      <t>シヨウリョウ</t>
    </rPh>
    <rPh sb="6" eb="8">
      <t>ゴウケイ</t>
    </rPh>
    <phoneticPr fontId="4"/>
  </si>
  <si>
    <t>水道水以外の水を使用した場合や下水道使用料の減免の対象となっている場合は、計算シートの結果と実際の請求金額が一致しない場合があります。</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</si>
</sst>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2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color indexed="9"/>
      <name val="ＭＳ Ｐゴシック"/>
      <family val="3"/>
      <charset val="128"/>
    </font>
    <font>
      <vertAlign val="superscript"/>
      <sz val="11"/>
      <name val="ＭＳ Ｐゴシック"/>
      <family val="3"/>
      <charset val="128"/>
    </font>
    <font>
      <sz val="8"/>
      <name val="ＭＳ Ｐゴシック"/>
      <family val="3"/>
      <charset val="128"/>
    </font>
    <font>
      <sz val="6"/>
      <name val="ＭＳ Ｐゴシック"/>
      <family val="3"/>
      <charset val="128"/>
      <scheme val="minor"/>
    </font>
    <font>
      <sz val="11"/>
      <color theme="1"/>
      <name val="ＭＳ Ｐゴシック"/>
      <family val="2"/>
      <scheme val="minor"/>
    </font>
    <font>
      <sz val="11"/>
      <color theme="1"/>
      <name val="Yu Gothic"/>
      <family val="2"/>
      <charset val="128"/>
    </font>
    <font>
      <sz val="6"/>
      <name val="Yu Gothic"/>
      <family val="2"/>
      <charset val="128"/>
    </font>
    <font>
      <sz val="6"/>
      <name val="ＭＳ Ｐゴシック"/>
      <family val="2"/>
      <charset val="128"/>
      <scheme val="minor"/>
    </font>
    <font>
      <sz val="11"/>
      <color theme="1"/>
      <name val="BIZ UDPゴシック"/>
      <family val="3"/>
      <charset val="128"/>
    </font>
    <font>
      <sz val="9"/>
      <color theme="1"/>
      <name val="BIZ UDPゴシック"/>
      <family val="3"/>
      <charset val="128"/>
    </font>
    <font>
      <sz val="18"/>
      <color theme="1"/>
      <name val="BIZ UDPゴシック"/>
      <family val="3"/>
      <charset val="128"/>
    </font>
    <font>
      <b/>
      <sz val="18"/>
      <name val="BIZ UDPゴシック"/>
      <family val="3"/>
      <charset val="128"/>
    </font>
    <font>
      <b/>
      <sz val="12"/>
      <name val="BIZ UDPゴシック"/>
      <family val="3"/>
      <charset val="128"/>
    </font>
    <font>
      <sz val="14"/>
      <color theme="1"/>
      <name val="BIZ UDPゴシック"/>
      <family val="3"/>
      <charset val="128"/>
    </font>
    <font>
      <b/>
      <i/>
      <sz val="14"/>
      <color theme="1"/>
      <name val="BIZ UDPゴシック"/>
      <family val="3"/>
      <charset val="128"/>
    </font>
    <font>
      <sz val="12"/>
      <color theme="1"/>
      <name val="BIZ UDPゴシック"/>
      <family val="3"/>
      <charset val="128"/>
    </font>
    <font>
      <sz val="12"/>
      <color rgb="FFFF0000"/>
      <name val="BIZ UDPゴシック"/>
      <family val="3"/>
      <charset val="128"/>
    </font>
    <font>
      <sz val="11"/>
      <color rgb="FFC00000"/>
      <name val="BIZ UDPゴシック"/>
      <family val="3"/>
      <charset val="128"/>
    </font>
    <font>
      <sz val="8"/>
      <color theme="1"/>
      <name val="BIZ UDPゴシック"/>
      <family val="3"/>
      <charset val="128"/>
    </font>
    <font>
      <b/>
      <sz val="14"/>
      <color theme="1"/>
      <name val="BIZ UDPゴシック"/>
      <family val="3"/>
      <charset val="128"/>
    </font>
    <font>
      <b/>
      <sz val="14"/>
      <color rgb="FFFF0000"/>
      <name val="BIZ UDPゴシック"/>
      <family val="3"/>
      <charset val="128"/>
    </font>
    <font>
      <sz val="14"/>
      <name val="BIZ UDPゴシック"/>
      <family val="3"/>
      <charset val="128"/>
    </font>
    <font>
      <sz val="14"/>
      <color rgb="FF002060"/>
      <name val="BIZ UDPゴシック"/>
      <family val="3"/>
      <charset val="128"/>
    </font>
    <font>
      <b/>
      <sz val="11"/>
      <color theme="1"/>
      <name val="BIZ UDPゴシック"/>
      <family val="3"/>
      <charset val="128"/>
    </font>
  </fonts>
  <fills count="5">
    <fill>
      <patternFill patternType="none"/>
    </fill>
    <fill>
      <patternFill patternType="gray125"/>
    </fill>
    <fill>
      <patternFill patternType="solid">
        <fgColor indexed="9"/>
        <bgColor indexed="64"/>
      </patternFill>
    </fill>
    <fill>
      <patternFill patternType="solid">
        <fgColor rgb="FFEDFFD1"/>
        <bgColor indexed="64"/>
      </patternFill>
    </fill>
    <fill>
      <patternFill patternType="solid">
        <fgColor rgb="FFB3EBFF"/>
        <bgColor indexed="64"/>
      </patternFill>
    </fill>
  </fills>
  <borders count="41">
    <border>
      <left/>
      <right/>
      <top/>
      <bottom/>
      <diagonal/>
    </border>
    <border>
      <left style="medium">
        <color indexed="64"/>
      </left>
      <right style="medium">
        <color indexed="64"/>
      </right>
      <top style="medium">
        <color indexed="64"/>
      </top>
      <bottom style="medium">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style="double">
        <color indexed="64"/>
      </bottom>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s>
  <cellStyleXfs count="5">
    <xf numFmtId="0" fontId="0" fillId="0" borderId="0"/>
    <xf numFmtId="0" fontId="3" fillId="0" borderId="0">
      <alignment vertical="center"/>
    </xf>
    <xf numFmtId="38" fontId="9" fillId="0" borderId="0" applyFont="0" applyFill="0" applyBorder="0" applyAlignment="0" applyProtection="0">
      <alignment vertical="center"/>
    </xf>
    <xf numFmtId="9" fontId="9" fillId="0" borderId="0" applyFont="0" applyFill="0" applyBorder="0" applyAlignment="0" applyProtection="0">
      <alignment vertical="center"/>
    </xf>
    <xf numFmtId="0" fontId="10" fillId="0" borderId="0">
      <alignment vertical="center"/>
    </xf>
  </cellStyleXfs>
  <cellXfs count="100">
    <xf numFmtId="0" fontId="0" fillId="0" borderId="0" xfId="0"/>
    <xf numFmtId="0" fontId="18" fillId="0" borderId="30" xfId="4" applyFont="1" applyFill="1" applyBorder="1" applyAlignment="1" applyProtection="1">
      <alignment horizontal="center" vertical="center"/>
      <protection hidden="1"/>
    </xf>
    <xf numFmtId="176" fontId="26" fillId="0" borderId="31" xfId="4" applyNumberFormat="1" applyFont="1" applyFill="1" applyBorder="1" applyProtection="1">
      <alignment vertical="center"/>
      <protection hidden="1"/>
    </xf>
    <xf numFmtId="176" fontId="27" fillId="0" borderId="32" xfId="4" applyNumberFormat="1" applyFont="1" applyFill="1" applyBorder="1" applyAlignment="1" applyProtection="1">
      <alignment horizontal="center" vertical="center"/>
      <protection hidden="1"/>
    </xf>
    <xf numFmtId="0" fontId="18" fillId="0" borderId="33" xfId="4" applyFont="1" applyFill="1" applyBorder="1" applyAlignment="1" applyProtection="1">
      <alignment horizontal="center" vertical="center"/>
      <protection hidden="1"/>
    </xf>
    <xf numFmtId="176" fontId="26" fillId="0" borderId="34" xfId="4" applyNumberFormat="1" applyFont="1" applyFill="1" applyBorder="1" applyProtection="1">
      <alignment vertical="center"/>
      <protection hidden="1"/>
    </xf>
    <xf numFmtId="176" fontId="27" fillId="0" borderId="35" xfId="4" applyNumberFormat="1" applyFont="1" applyFill="1" applyBorder="1" applyAlignment="1" applyProtection="1">
      <alignment horizontal="center" vertical="center"/>
      <protection hidden="1"/>
    </xf>
    <xf numFmtId="0" fontId="16" fillId="0" borderId="22" xfId="4" applyFont="1" applyFill="1" applyBorder="1" applyAlignment="1" applyProtection="1">
      <alignment horizontal="centerContinuous" vertical="center"/>
      <protection hidden="1"/>
    </xf>
    <xf numFmtId="0" fontId="16" fillId="0" borderId="23" xfId="4" applyFont="1" applyFill="1" applyBorder="1" applyAlignment="1" applyProtection="1">
      <alignment horizontal="centerContinuous" vertical="center"/>
      <protection hidden="1"/>
    </xf>
    <xf numFmtId="0" fontId="16" fillId="0" borderId="24" xfId="4" applyFont="1" applyFill="1" applyBorder="1" applyAlignment="1" applyProtection="1">
      <alignment horizontal="centerContinuous" vertical="center"/>
      <protection hidden="1"/>
    </xf>
    <xf numFmtId="0" fontId="13" fillId="3" borderId="0" xfId="4" applyFont="1" applyFill="1" applyProtection="1">
      <alignment vertical="center"/>
      <protection hidden="1"/>
    </xf>
    <xf numFmtId="0" fontId="15" fillId="3" borderId="0" xfId="4" applyFont="1" applyFill="1" applyProtection="1">
      <alignment vertical="center"/>
      <protection hidden="1"/>
    </xf>
    <xf numFmtId="0" fontId="16" fillId="3" borderId="0" xfId="4" applyFont="1" applyFill="1" applyProtection="1">
      <alignment vertical="center"/>
      <protection hidden="1"/>
    </xf>
    <xf numFmtId="0" fontId="18" fillId="3" borderId="0" xfId="4" applyFont="1" applyFill="1" applyProtection="1">
      <alignment vertical="center"/>
      <protection hidden="1"/>
    </xf>
    <xf numFmtId="0" fontId="18" fillId="3" borderId="0" xfId="4" applyFont="1" applyFill="1" applyAlignment="1" applyProtection="1">
      <alignment horizontal="right" vertical="center"/>
      <protection hidden="1"/>
    </xf>
    <xf numFmtId="0" fontId="20" fillId="3" borderId="0" xfId="4" applyFont="1" applyFill="1" applyProtection="1">
      <alignment vertical="center"/>
      <protection hidden="1"/>
    </xf>
    <xf numFmtId="0" fontId="22" fillId="3" borderId="0" xfId="4" applyFont="1" applyFill="1" applyProtection="1">
      <alignment vertical="center"/>
      <protection hidden="1"/>
    </xf>
    <xf numFmtId="0" fontId="18" fillId="4" borderId="36" xfId="4" applyFont="1" applyFill="1" applyBorder="1" applyAlignment="1" applyProtection="1">
      <alignment horizontal="center" vertical="center" shrinkToFit="1"/>
      <protection hidden="1"/>
    </xf>
    <xf numFmtId="176" fontId="25" fillId="4" borderId="37" xfId="4" applyNumberFormat="1" applyFont="1" applyFill="1" applyBorder="1" applyProtection="1">
      <alignment vertical="center"/>
      <protection hidden="1"/>
    </xf>
    <xf numFmtId="176" fontId="24" fillId="4" borderId="27" xfId="4" applyNumberFormat="1" applyFont="1" applyFill="1" applyBorder="1" applyAlignment="1" applyProtection="1">
      <alignment horizontal="center" vertical="center"/>
      <protection hidden="1"/>
    </xf>
    <xf numFmtId="0" fontId="14" fillId="3" borderId="0" xfId="4" applyFont="1" applyFill="1" applyAlignment="1" applyProtection="1">
      <alignment vertical="center" wrapText="1"/>
      <protection hidden="1"/>
    </xf>
    <xf numFmtId="0" fontId="14" fillId="0" borderId="0" xfId="4" applyFont="1" applyAlignment="1" applyProtection="1">
      <alignment vertical="center" wrapText="1"/>
      <protection hidden="1"/>
    </xf>
    <xf numFmtId="0" fontId="13" fillId="0" borderId="0" xfId="0" applyFont="1" applyProtection="1">
      <protection hidden="1"/>
    </xf>
    <xf numFmtId="0" fontId="13" fillId="0" borderId="0" xfId="4" applyFont="1" applyProtection="1">
      <alignment vertical="center"/>
      <protection hidden="1"/>
    </xf>
    <xf numFmtId="0" fontId="18" fillId="0" borderId="0" xfId="4" applyFont="1" applyProtection="1">
      <alignment vertical="center"/>
      <protection hidden="1"/>
    </xf>
    <xf numFmtId="176" fontId="19" fillId="3" borderId="0" xfId="4" applyNumberFormat="1" applyFont="1" applyFill="1" applyBorder="1" applyAlignment="1" applyProtection="1">
      <alignment horizontal="center" vertical="center"/>
      <protection hidden="1"/>
    </xf>
    <xf numFmtId="0" fontId="2" fillId="2" borderId="0" xfId="1" applyFont="1" applyFill="1" applyAlignment="1" applyProtection="1">
      <protection hidden="1"/>
    </xf>
    <xf numFmtId="0" fontId="3" fillId="0" borderId="0" xfId="1" applyProtection="1">
      <alignment vertical="center"/>
      <protection hidden="1"/>
    </xf>
    <xf numFmtId="0" fontId="3" fillId="2" borderId="0" xfId="1" applyFill="1" applyAlignment="1" applyProtection="1">
      <protection hidden="1"/>
    </xf>
    <xf numFmtId="0" fontId="5" fillId="2" borderId="0" xfId="1" applyFont="1" applyFill="1" applyAlignment="1" applyProtection="1">
      <protection hidden="1"/>
    </xf>
    <xf numFmtId="0" fontId="0" fillId="0" borderId="0" xfId="0" applyProtection="1">
      <protection hidden="1"/>
    </xf>
    <xf numFmtId="38" fontId="3" fillId="2" borderId="1" xfId="2" applyFont="1" applyFill="1" applyBorder="1" applyAlignment="1" applyProtection="1">
      <protection hidden="1"/>
    </xf>
    <xf numFmtId="9" fontId="3" fillId="2" borderId="1" xfId="3" applyFont="1" applyFill="1" applyBorder="1" applyAlignment="1" applyProtection="1">
      <protection hidden="1"/>
    </xf>
    <xf numFmtId="0" fontId="3" fillId="2" borderId="2" xfId="1" applyFill="1" applyBorder="1" applyAlignment="1" applyProtection="1">
      <alignment horizontal="center"/>
      <protection hidden="1"/>
    </xf>
    <xf numFmtId="0" fontId="3" fillId="2" borderId="3" xfId="1" applyFill="1" applyBorder="1" applyAlignment="1" applyProtection="1">
      <alignment horizontal="center"/>
      <protection hidden="1"/>
    </xf>
    <xf numFmtId="0" fontId="3" fillId="2" borderId="3" xfId="1" applyFill="1" applyBorder="1" applyAlignment="1" applyProtection="1">
      <protection hidden="1"/>
    </xf>
    <xf numFmtId="0" fontId="3" fillId="2" borderId="7" xfId="1" applyFill="1" applyBorder="1" applyAlignment="1" applyProtection="1">
      <protection hidden="1"/>
    </xf>
    <xf numFmtId="38" fontId="3" fillId="2" borderId="8" xfId="2" applyFont="1" applyFill="1" applyBorder="1" applyAlignment="1" applyProtection="1">
      <protection hidden="1"/>
    </xf>
    <xf numFmtId="0" fontId="3" fillId="2" borderId="8" xfId="1" applyFill="1" applyBorder="1" applyAlignment="1" applyProtection="1">
      <protection hidden="1"/>
    </xf>
    <xf numFmtId="0" fontId="3" fillId="2" borderId="9" xfId="1" applyFill="1" applyBorder="1" applyAlignment="1" applyProtection="1">
      <protection hidden="1"/>
    </xf>
    <xf numFmtId="0" fontId="3" fillId="2" borderId="10" xfId="1" applyFill="1" applyBorder="1" applyAlignment="1" applyProtection="1">
      <protection hidden="1"/>
    </xf>
    <xf numFmtId="0" fontId="3" fillId="2" borderId="11" xfId="1" applyFill="1" applyBorder="1" applyAlignment="1" applyProtection="1">
      <protection hidden="1"/>
    </xf>
    <xf numFmtId="0" fontId="3" fillId="2" borderId="12" xfId="1" applyFill="1" applyBorder="1" applyAlignment="1" applyProtection="1">
      <protection hidden="1"/>
    </xf>
    <xf numFmtId="38" fontId="3" fillId="2" borderId="13" xfId="2" applyFont="1" applyFill="1" applyBorder="1" applyAlignment="1" applyProtection="1">
      <protection hidden="1"/>
    </xf>
    <xf numFmtId="0" fontId="3" fillId="2" borderId="13" xfId="1" applyFill="1" applyBorder="1" applyAlignment="1" applyProtection="1">
      <protection hidden="1"/>
    </xf>
    <xf numFmtId="0" fontId="3" fillId="2" borderId="14" xfId="1" applyFill="1" applyBorder="1" applyAlignment="1" applyProtection="1">
      <protection hidden="1"/>
    </xf>
    <xf numFmtId="0" fontId="3" fillId="2" borderId="15" xfId="1" applyFill="1" applyBorder="1" applyAlignment="1" applyProtection="1">
      <protection hidden="1"/>
    </xf>
    <xf numFmtId="0" fontId="3" fillId="2" borderId="16" xfId="1" applyFill="1" applyBorder="1" applyAlignment="1" applyProtection="1">
      <protection hidden="1"/>
    </xf>
    <xf numFmtId="0" fontId="3" fillId="2" borderId="17" xfId="1" applyFill="1" applyBorder="1" applyAlignment="1" applyProtection="1">
      <protection hidden="1"/>
    </xf>
    <xf numFmtId="38" fontId="3" fillId="2" borderId="18" xfId="2" applyFont="1" applyFill="1" applyBorder="1" applyAlignment="1" applyProtection="1">
      <protection hidden="1"/>
    </xf>
    <xf numFmtId="0" fontId="3" fillId="2" borderId="18" xfId="1" applyFill="1" applyBorder="1" applyAlignment="1" applyProtection="1">
      <protection hidden="1"/>
    </xf>
    <xf numFmtId="0" fontId="3" fillId="2" borderId="19" xfId="1" applyFill="1" applyBorder="1" applyAlignment="1" applyProtection="1">
      <protection hidden="1"/>
    </xf>
    <xf numFmtId="0" fontId="3" fillId="2" borderId="20" xfId="1" applyFill="1" applyBorder="1" applyAlignment="1" applyProtection="1">
      <protection hidden="1"/>
    </xf>
    <xf numFmtId="0" fontId="3" fillId="2" borderId="21" xfId="1" applyFill="1" applyBorder="1" applyAlignment="1" applyProtection="1">
      <protection hidden="1"/>
    </xf>
    <xf numFmtId="0" fontId="2" fillId="2" borderId="0" xfId="1" applyFont="1" applyFill="1" applyAlignment="1" applyProtection="1"/>
    <xf numFmtId="0" fontId="3" fillId="0" borderId="0" xfId="1" applyProtection="1">
      <alignment vertical="center"/>
    </xf>
    <xf numFmtId="0" fontId="3" fillId="2" borderId="0" xfId="1" applyFill="1" applyAlignment="1" applyProtection="1"/>
    <xf numFmtId="0" fontId="5" fillId="2" borderId="0" xfId="1" applyFont="1" applyFill="1" applyAlignment="1" applyProtection="1"/>
    <xf numFmtId="0" fontId="0" fillId="0" borderId="0" xfId="0" applyProtection="1"/>
    <xf numFmtId="38" fontId="3" fillId="2" borderId="1" xfId="2" applyFont="1" applyFill="1" applyBorder="1" applyAlignment="1" applyProtection="1"/>
    <xf numFmtId="9" fontId="3" fillId="2" borderId="1" xfId="3" applyFont="1" applyFill="1" applyBorder="1" applyAlignment="1" applyProtection="1"/>
    <xf numFmtId="0" fontId="3" fillId="2" borderId="2" xfId="1" applyFill="1" applyBorder="1" applyAlignment="1" applyProtection="1">
      <alignment horizontal="center"/>
    </xf>
    <xf numFmtId="0" fontId="3" fillId="2" borderId="3" xfId="1" applyFill="1" applyBorder="1" applyAlignment="1" applyProtection="1">
      <alignment horizontal="center"/>
    </xf>
    <xf numFmtId="0" fontId="3" fillId="2" borderId="3" xfId="1" applyFill="1" applyBorder="1" applyAlignment="1" applyProtection="1"/>
    <xf numFmtId="0" fontId="3" fillId="2" borderId="7" xfId="1" applyFill="1" applyBorder="1" applyAlignment="1" applyProtection="1"/>
    <xf numFmtId="38" fontId="3" fillId="2" borderId="8" xfId="2" applyFont="1" applyFill="1" applyBorder="1" applyAlignment="1" applyProtection="1"/>
    <xf numFmtId="0" fontId="3" fillId="2" borderId="8" xfId="1" applyFill="1" applyBorder="1" applyAlignment="1" applyProtection="1"/>
    <xf numFmtId="0" fontId="3" fillId="2" borderId="9" xfId="1" applyFill="1" applyBorder="1" applyAlignment="1" applyProtection="1"/>
    <xf numFmtId="0" fontId="3" fillId="2" borderId="10" xfId="1" applyFill="1" applyBorder="1" applyAlignment="1" applyProtection="1"/>
    <xf numFmtId="0" fontId="3" fillId="2" borderId="11" xfId="1" applyFill="1" applyBorder="1" applyAlignment="1" applyProtection="1"/>
    <xf numFmtId="0" fontId="3" fillId="2" borderId="12" xfId="1" applyFill="1" applyBorder="1" applyAlignment="1" applyProtection="1"/>
    <xf numFmtId="38" fontId="3" fillId="2" borderId="13" xfId="2" applyFont="1" applyFill="1" applyBorder="1" applyAlignment="1" applyProtection="1"/>
    <xf numFmtId="0" fontId="3" fillId="2" borderId="13" xfId="1" applyFill="1" applyBorder="1" applyAlignment="1" applyProtection="1"/>
    <xf numFmtId="0" fontId="3" fillId="2" borderId="14" xfId="1" applyFill="1" applyBorder="1" applyAlignment="1" applyProtection="1"/>
    <xf numFmtId="0" fontId="3" fillId="2" borderId="15" xfId="1" applyFill="1" applyBorder="1" applyAlignment="1" applyProtection="1"/>
    <xf numFmtId="0" fontId="3" fillId="2" borderId="16" xfId="1" applyFill="1" applyBorder="1" applyAlignment="1" applyProtection="1"/>
    <xf numFmtId="0" fontId="3" fillId="2" borderId="17" xfId="1" applyFill="1" applyBorder="1" applyAlignment="1" applyProtection="1"/>
    <xf numFmtId="38" fontId="3" fillId="2" borderId="18" xfId="2" applyFont="1" applyFill="1" applyBorder="1" applyAlignment="1" applyProtection="1"/>
    <xf numFmtId="0" fontId="3" fillId="2" borderId="18" xfId="1" applyFill="1" applyBorder="1" applyAlignment="1" applyProtection="1"/>
    <xf numFmtId="0" fontId="3" fillId="2" borderId="19" xfId="1" applyFill="1" applyBorder="1" applyAlignment="1" applyProtection="1"/>
    <xf numFmtId="0" fontId="3" fillId="2" borderId="20" xfId="1" applyFill="1" applyBorder="1" applyAlignment="1" applyProtection="1"/>
    <xf numFmtId="0" fontId="3" fillId="2" borderId="21" xfId="1" applyFill="1" applyBorder="1" applyAlignment="1" applyProtection="1"/>
    <xf numFmtId="0" fontId="18" fillId="0" borderId="38" xfId="4" applyFont="1" applyFill="1" applyBorder="1" applyAlignment="1" applyProtection="1">
      <alignment horizontal="center" vertical="center"/>
      <protection hidden="1"/>
    </xf>
    <xf numFmtId="176" fontId="26" fillId="0" borderId="39" xfId="4" applyNumberFormat="1" applyFont="1" applyFill="1" applyBorder="1" applyProtection="1">
      <alignment vertical="center"/>
      <protection hidden="1"/>
    </xf>
    <xf numFmtId="176" fontId="27" fillId="0" borderId="40" xfId="4" applyNumberFormat="1" applyFont="1" applyFill="1" applyBorder="1" applyAlignment="1" applyProtection="1">
      <alignment horizontal="center" vertical="center"/>
      <protection hidden="1"/>
    </xf>
    <xf numFmtId="0" fontId="23" fillId="3" borderId="0" xfId="4" applyFont="1" applyFill="1" applyBorder="1" applyAlignment="1" applyProtection="1">
      <alignment horizontal="right" vertical="center"/>
      <protection hidden="1"/>
    </xf>
    <xf numFmtId="0" fontId="24" fillId="4" borderId="28" xfId="4" applyFont="1" applyFill="1" applyBorder="1" applyAlignment="1" applyProtection="1">
      <alignment horizontal="center" vertical="center"/>
      <protection hidden="1"/>
    </xf>
    <xf numFmtId="0" fontId="24" fillId="4" borderId="29" xfId="4" applyFont="1" applyFill="1" applyBorder="1" applyAlignment="1" applyProtection="1">
      <alignment horizontal="center" vertical="center"/>
      <protection hidden="1"/>
    </xf>
    <xf numFmtId="0" fontId="24" fillId="4" borderId="36" xfId="4" applyFont="1" applyFill="1" applyBorder="1" applyAlignment="1" applyProtection="1">
      <alignment horizontal="center" vertical="center"/>
      <protection hidden="1"/>
    </xf>
    <xf numFmtId="176" fontId="19" fillId="0" borderId="25" xfId="4" applyNumberFormat="1" applyFont="1" applyFill="1" applyBorder="1" applyAlignment="1" applyProtection="1">
      <alignment horizontal="center" vertical="center"/>
      <protection locked="0" hidden="1"/>
    </xf>
    <xf numFmtId="176" fontId="19" fillId="0" borderId="26" xfId="4" applyNumberFormat="1" applyFont="1" applyFill="1" applyBorder="1" applyAlignment="1" applyProtection="1">
      <alignment horizontal="center" vertical="center"/>
      <protection locked="0" hidden="1"/>
    </xf>
    <xf numFmtId="0" fontId="23" fillId="3" borderId="0" xfId="4" applyFont="1" applyFill="1" applyBorder="1" applyAlignment="1" applyProtection="1">
      <alignment horizontal="right" vertical="center"/>
      <protection hidden="1"/>
    </xf>
    <xf numFmtId="0" fontId="3" fillId="2" borderId="4" xfId="1" applyFill="1" applyBorder="1" applyAlignment="1" applyProtection="1">
      <alignment horizontal="center"/>
      <protection hidden="1"/>
    </xf>
    <xf numFmtId="0" fontId="3" fillId="0" borderId="5" xfId="1" applyBorder="1" applyAlignment="1" applyProtection="1">
      <alignment horizontal="center"/>
      <protection hidden="1"/>
    </xf>
    <xf numFmtId="0" fontId="3" fillId="0" borderId="6" xfId="1" applyBorder="1" applyAlignment="1" applyProtection="1">
      <alignment horizontal="center"/>
      <protection hidden="1"/>
    </xf>
    <xf numFmtId="0" fontId="3" fillId="2" borderId="4" xfId="1" applyFill="1" applyBorder="1" applyAlignment="1" applyProtection="1">
      <alignment horizontal="center"/>
    </xf>
    <xf numFmtId="0" fontId="3" fillId="0" borderId="5" xfId="1" applyBorder="1" applyAlignment="1" applyProtection="1">
      <alignment horizontal="center"/>
    </xf>
    <xf numFmtId="0" fontId="3" fillId="0" borderId="6" xfId="1" applyBorder="1" applyAlignment="1" applyProtection="1">
      <alignment horizontal="center"/>
    </xf>
    <xf numFmtId="0" fontId="13" fillId="3" borderId="0" xfId="0" applyFont="1" applyFill="1" applyProtection="1">
      <protection hidden="1"/>
    </xf>
    <xf numFmtId="0" fontId="28" fillId="3" borderId="0" xfId="0" applyFont="1" applyFill="1" applyProtection="1">
      <protection hidden="1"/>
    </xf>
  </cellXfs>
  <cellStyles count="5">
    <cellStyle name="パーセント" xfId="3" builtinId="5"/>
    <cellStyle name="桁区切り" xfId="2" builtinId="6"/>
    <cellStyle name="標準" xfId="0" builtinId="0"/>
    <cellStyle name="標準 2" xfId="1" xr:uid="{00000000-0005-0000-0000-000001000000}"/>
    <cellStyle name="標準 2 2" xfId="4" xr:uid="{F72C99D1-E26E-4CA0-983C-190078301614}"/>
  </cellStyles>
  <dxfs count="0"/>
  <tableStyles count="0" defaultTableStyle="TableStyleMedium2" defaultPivotStyle="PivotStyleMedium9"/>
  <colors>
    <mruColors>
      <color rgb="FFEDFFD1"/>
      <color rgb="FFB3EB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0</xdr:col>
      <xdr:colOff>332897</xdr:colOff>
      <xdr:row>7</xdr:row>
      <xdr:rowOff>156412</xdr:rowOff>
    </xdr:from>
    <xdr:to>
      <xdr:col>3</xdr:col>
      <xdr:colOff>913954</xdr:colOff>
      <xdr:row>20</xdr:row>
      <xdr:rowOff>161829</xdr:rowOff>
    </xdr:to>
    <xdr:grpSp>
      <xdr:nvGrpSpPr>
        <xdr:cNvPr id="2" name="グループ化 1">
          <a:extLst>
            <a:ext uri="{FF2B5EF4-FFF2-40B4-BE49-F238E27FC236}">
              <a16:creationId xmlns:a16="http://schemas.microsoft.com/office/drawing/2014/main" id="{5CF3A4E2-361B-D334-2000-5AF9CF180F79}"/>
            </a:ext>
          </a:extLst>
        </xdr:cNvPr>
        <xdr:cNvGrpSpPr/>
      </xdr:nvGrpSpPr>
      <xdr:grpSpPr>
        <a:xfrm>
          <a:off x="332897" y="1655564"/>
          <a:ext cx="4573274" cy="2697265"/>
          <a:chOff x="2063963" y="1075783"/>
          <a:chExt cx="4573274" cy="2697263"/>
        </a:xfrm>
      </xdr:grpSpPr>
      <xdr:pic>
        <xdr:nvPicPr>
          <xdr:cNvPr id="5" name="図 4">
            <a:extLst>
              <a:ext uri="{FF2B5EF4-FFF2-40B4-BE49-F238E27FC236}">
                <a16:creationId xmlns:a16="http://schemas.microsoft.com/office/drawing/2014/main" id="{D8CD7B8A-6670-E630-73C4-F5D957A3D00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63963" y="1075783"/>
            <a:ext cx="4573274" cy="2697263"/>
          </a:xfrm>
          <a:prstGeom prst="rect">
            <a:avLst/>
          </a:prstGeom>
        </xdr:spPr>
      </xdr:pic>
      <xdr:sp macro="" textlink="">
        <xdr:nvSpPr>
          <xdr:cNvPr id="6" name="楕円 5">
            <a:extLst>
              <a:ext uri="{FF2B5EF4-FFF2-40B4-BE49-F238E27FC236}">
                <a16:creationId xmlns:a16="http://schemas.microsoft.com/office/drawing/2014/main" id="{16FDC9A8-024B-EA9C-5450-054719BB391D}"/>
              </a:ext>
            </a:extLst>
          </xdr:cNvPr>
          <xdr:cNvSpPr/>
        </xdr:nvSpPr>
        <xdr:spPr>
          <a:xfrm>
            <a:off x="3309539" y="2156983"/>
            <a:ext cx="424962" cy="331622"/>
          </a:xfrm>
          <a:prstGeom prst="ellipse">
            <a:avLst/>
          </a:prstGeom>
          <a:noFill/>
          <a:ln w="381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xnSp macro="">
        <xdr:nvCxnSpPr>
          <xdr:cNvPr id="12" name="直線コネクタ 11">
            <a:extLst>
              <a:ext uri="{FF2B5EF4-FFF2-40B4-BE49-F238E27FC236}">
                <a16:creationId xmlns:a16="http://schemas.microsoft.com/office/drawing/2014/main" id="{B22F9F17-018C-458D-426A-CF1FD4C98359}"/>
              </a:ext>
            </a:extLst>
          </xdr:cNvPr>
          <xdr:cNvCxnSpPr/>
        </xdr:nvCxnSpPr>
        <xdr:spPr>
          <a:xfrm flipV="1">
            <a:off x="2283770" y="2364048"/>
            <a:ext cx="1370135" cy="14654"/>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2</xdr:col>
      <xdr:colOff>181261</xdr:colOff>
      <xdr:row>4</xdr:row>
      <xdr:rowOff>66260</xdr:rowOff>
    </xdr:from>
    <xdr:to>
      <xdr:col>3</xdr:col>
      <xdr:colOff>654326</xdr:colOff>
      <xdr:row>13</xdr:row>
      <xdr:rowOff>161033</xdr:rowOff>
    </xdr:to>
    <xdr:cxnSp macro="">
      <xdr:nvCxnSpPr>
        <xdr:cNvPr id="8" name="直線矢印コネクタ 7">
          <a:extLst>
            <a:ext uri="{FF2B5EF4-FFF2-40B4-BE49-F238E27FC236}">
              <a16:creationId xmlns:a16="http://schemas.microsoft.com/office/drawing/2014/main" id="{FFAFD3C8-EB73-5DBF-61A9-A3269006700D}"/>
            </a:ext>
          </a:extLst>
        </xdr:cNvPr>
        <xdr:cNvCxnSpPr>
          <a:stCxn id="6" idx="6"/>
        </xdr:cNvCxnSpPr>
      </xdr:nvCxnSpPr>
      <xdr:spPr>
        <a:xfrm flipV="1">
          <a:off x="2003435" y="944217"/>
          <a:ext cx="2643108" cy="1958359"/>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381001</xdr:colOff>
      <xdr:row>6</xdr:row>
      <xdr:rowOff>91107</xdr:rowOff>
    </xdr:from>
    <xdr:to>
      <xdr:col>7</xdr:col>
      <xdr:colOff>734964</xdr:colOff>
      <xdr:row>25</xdr:row>
      <xdr:rowOff>207064</xdr:rowOff>
    </xdr:to>
    <xdr:grpSp>
      <xdr:nvGrpSpPr>
        <xdr:cNvPr id="11" name="グループ化 10">
          <a:extLst>
            <a:ext uri="{FF2B5EF4-FFF2-40B4-BE49-F238E27FC236}">
              <a16:creationId xmlns:a16="http://schemas.microsoft.com/office/drawing/2014/main" id="{07FE193D-4A87-5C81-DE66-A53171F31D0E}"/>
            </a:ext>
          </a:extLst>
        </xdr:cNvPr>
        <xdr:cNvGrpSpPr/>
      </xdr:nvGrpSpPr>
      <xdr:grpSpPr>
        <a:xfrm>
          <a:off x="6269936" y="1383194"/>
          <a:ext cx="2250680" cy="4058479"/>
          <a:chOff x="6269936" y="1383194"/>
          <a:chExt cx="2250680" cy="4050196"/>
        </a:xfrm>
      </xdr:grpSpPr>
      <xdr:pic>
        <xdr:nvPicPr>
          <xdr:cNvPr id="7" name="図 6">
            <a:extLst>
              <a:ext uri="{FF2B5EF4-FFF2-40B4-BE49-F238E27FC236}">
                <a16:creationId xmlns:a16="http://schemas.microsoft.com/office/drawing/2014/main" id="{F1EEEC82-2DFA-4E3D-A64E-F5976238405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69936" y="1383194"/>
            <a:ext cx="2250680" cy="4050196"/>
          </a:xfrm>
          <a:prstGeom prst="rect">
            <a:avLst/>
          </a:prstGeom>
        </xdr:spPr>
      </xdr:pic>
      <xdr:sp macro="" textlink="">
        <xdr:nvSpPr>
          <xdr:cNvPr id="9" name="楕円 8">
            <a:extLst>
              <a:ext uri="{FF2B5EF4-FFF2-40B4-BE49-F238E27FC236}">
                <a16:creationId xmlns:a16="http://schemas.microsoft.com/office/drawing/2014/main" id="{7B1D26FB-C08D-4449-8BF6-869C5FD6FF41}"/>
              </a:ext>
            </a:extLst>
          </xdr:cNvPr>
          <xdr:cNvSpPr/>
        </xdr:nvSpPr>
        <xdr:spPr>
          <a:xfrm>
            <a:off x="7711107" y="3081130"/>
            <a:ext cx="364435" cy="232231"/>
          </a:xfrm>
          <a:prstGeom prst="ellipse">
            <a:avLst/>
          </a:prstGeom>
          <a:noFill/>
          <a:ln w="3810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grpSp>
    <xdr:clientData/>
  </xdr:twoCellAnchor>
  <xdr:twoCellAnchor>
    <xdr:from>
      <xdr:col>3</xdr:col>
      <xdr:colOff>1126435</xdr:colOff>
      <xdr:row>4</xdr:row>
      <xdr:rowOff>49695</xdr:rowOff>
    </xdr:from>
    <xdr:to>
      <xdr:col>6</xdr:col>
      <xdr:colOff>306455</xdr:colOff>
      <xdr:row>15</xdr:row>
      <xdr:rowOff>41572</xdr:rowOff>
    </xdr:to>
    <xdr:cxnSp macro="">
      <xdr:nvCxnSpPr>
        <xdr:cNvPr id="10" name="直線矢印コネクタ 9">
          <a:extLst>
            <a:ext uri="{FF2B5EF4-FFF2-40B4-BE49-F238E27FC236}">
              <a16:creationId xmlns:a16="http://schemas.microsoft.com/office/drawing/2014/main" id="{9D9376CC-94DA-413F-86D4-7D74E1D410CA}"/>
            </a:ext>
          </a:extLst>
        </xdr:cNvPr>
        <xdr:cNvCxnSpPr>
          <a:stCxn id="9" idx="2"/>
        </xdr:cNvCxnSpPr>
      </xdr:nvCxnSpPr>
      <xdr:spPr>
        <a:xfrm flipH="1" flipV="1">
          <a:off x="5118652" y="927652"/>
          <a:ext cx="2592455" cy="2269594"/>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55246-5FCF-4788-8351-03A83FC76F6F}">
  <sheetPr>
    <tabColor rgb="FF0070C0"/>
    <pageSetUpPr fitToPage="1"/>
  </sheetPr>
  <dimension ref="A1:M29"/>
  <sheetViews>
    <sheetView tabSelected="1" view="pageBreakPreview" zoomScale="115" zoomScaleNormal="100" zoomScaleSheetLayoutView="115" workbookViewId="0">
      <selection activeCell="D4" sqref="D4:E4"/>
    </sheetView>
  </sheetViews>
  <sheetFormatPr defaultRowHeight="13.5"/>
  <cols>
    <col min="1" max="1" width="4.625" style="22" customWidth="1"/>
    <col min="2" max="2" width="19.25" style="22" customWidth="1"/>
    <col min="3" max="3" width="28.5" style="22" customWidth="1"/>
    <col min="4" max="4" width="19.875" style="22" customWidth="1"/>
    <col min="5" max="5" width="5" style="22" bestFit="1" customWidth="1"/>
    <col min="6" max="6" width="19.875" style="22" customWidth="1"/>
    <col min="7" max="7" width="5" style="22" bestFit="1" customWidth="1"/>
    <col min="8" max="8" width="19.875" style="22" customWidth="1"/>
    <col min="9" max="9" width="5" style="22" bestFit="1" customWidth="1"/>
    <col min="10" max="16384" width="9" style="22"/>
  </cols>
  <sheetData>
    <row r="1" spans="1:13" ht="14.25" thickBot="1">
      <c r="A1" s="10"/>
      <c r="B1" s="10"/>
      <c r="C1" s="10"/>
      <c r="D1" s="10"/>
      <c r="E1" s="10"/>
      <c r="F1" s="10"/>
      <c r="G1" s="10"/>
      <c r="H1" s="10"/>
      <c r="I1" s="10"/>
      <c r="J1" s="10"/>
      <c r="K1" s="20"/>
      <c r="L1" s="21"/>
      <c r="M1" s="21"/>
    </row>
    <row r="2" spans="1:13" ht="22.5" thickTop="1" thickBot="1">
      <c r="A2" s="11"/>
      <c r="B2" s="7" t="s">
        <v>30</v>
      </c>
      <c r="C2" s="8"/>
      <c r="D2" s="8"/>
      <c r="E2" s="8"/>
      <c r="F2" s="8"/>
      <c r="G2" s="8"/>
      <c r="H2" s="8"/>
      <c r="I2" s="9"/>
      <c r="J2" s="12"/>
      <c r="K2" s="20"/>
      <c r="L2" s="21"/>
      <c r="M2" s="21"/>
    </row>
    <row r="3" spans="1:13" ht="15" thickTop="1" thickBot="1">
      <c r="A3" s="10"/>
      <c r="B3" s="10"/>
      <c r="C3" s="10"/>
      <c r="D3" s="10"/>
      <c r="E3" s="10"/>
      <c r="F3" s="10"/>
      <c r="G3" s="10"/>
      <c r="H3" s="10"/>
      <c r="I3" s="10"/>
      <c r="J3" s="10"/>
      <c r="K3" s="10"/>
      <c r="L3" s="23"/>
      <c r="M3" s="23"/>
    </row>
    <row r="4" spans="1:13" ht="17.25" thickBot="1">
      <c r="A4" s="13"/>
      <c r="B4" s="13"/>
      <c r="C4" s="14" t="s">
        <v>19</v>
      </c>
      <c r="D4" s="89">
        <v>32</v>
      </c>
      <c r="E4" s="90"/>
      <c r="F4" s="15" t="s">
        <v>27</v>
      </c>
      <c r="G4" s="16"/>
      <c r="H4" s="13"/>
      <c r="I4" s="13"/>
      <c r="J4" s="13"/>
      <c r="K4" s="13"/>
      <c r="L4" s="24"/>
      <c r="M4" s="24"/>
    </row>
    <row r="5" spans="1:13" ht="16.5">
      <c r="A5" s="13"/>
      <c r="B5" s="13"/>
      <c r="C5" s="14"/>
      <c r="D5" s="14"/>
      <c r="E5" s="14"/>
      <c r="F5" s="15"/>
      <c r="G5" s="16"/>
      <c r="H5" s="13"/>
      <c r="I5" s="13"/>
      <c r="J5" s="13"/>
      <c r="K5" s="13"/>
      <c r="L5" s="24"/>
      <c r="M5" s="24"/>
    </row>
    <row r="6" spans="1:13" ht="16.5">
      <c r="A6" s="13"/>
      <c r="B6" s="13"/>
      <c r="C6" s="14"/>
      <c r="D6" s="14"/>
      <c r="E6" s="14"/>
      <c r="F6" s="15"/>
      <c r="G6" s="16"/>
      <c r="H6" s="13"/>
      <c r="I6" s="13"/>
      <c r="J6" s="13"/>
      <c r="K6" s="13"/>
      <c r="L6" s="24"/>
      <c r="M6" s="24"/>
    </row>
    <row r="7" spans="1:13" ht="16.5">
      <c r="A7" s="13"/>
      <c r="B7" s="13" t="s">
        <v>28</v>
      </c>
      <c r="C7" s="14"/>
      <c r="D7" s="25"/>
      <c r="E7" s="25"/>
      <c r="F7" s="13" t="s">
        <v>29</v>
      </c>
      <c r="G7" s="16"/>
      <c r="H7" s="13"/>
      <c r="I7" s="13"/>
      <c r="J7" s="13"/>
      <c r="K7" s="13"/>
      <c r="L7" s="24"/>
      <c r="M7" s="24"/>
    </row>
    <row r="8" spans="1:13" ht="16.5">
      <c r="A8" s="13"/>
      <c r="B8" s="13"/>
      <c r="C8" s="14"/>
      <c r="D8" s="25"/>
      <c r="E8" s="25"/>
      <c r="F8" s="15"/>
      <c r="G8" s="16"/>
      <c r="H8" s="13"/>
      <c r="I8" s="13"/>
      <c r="J8" s="13"/>
      <c r="K8" s="13"/>
      <c r="L8" s="24"/>
      <c r="M8" s="24"/>
    </row>
    <row r="9" spans="1:13" ht="16.5">
      <c r="A9" s="13"/>
      <c r="B9" s="13"/>
      <c r="C9" s="14"/>
      <c r="D9" s="25"/>
      <c r="E9" s="25"/>
      <c r="F9" s="15"/>
      <c r="G9" s="16"/>
      <c r="H9" s="13"/>
      <c r="I9" s="13"/>
      <c r="J9" s="13"/>
      <c r="K9" s="13"/>
      <c r="L9" s="24"/>
      <c r="M9" s="24"/>
    </row>
    <row r="10" spans="1:13" ht="16.5">
      <c r="A10" s="13"/>
      <c r="B10" s="13"/>
      <c r="C10" s="14"/>
      <c r="D10" s="25"/>
      <c r="E10" s="25"/>
      <c r="F10" s="15"/>
      <c r="G10" s="16"/>
      <c r="H10" s="13"/>
      <c r="I10" s="13"/>
      <c r="J10" s="13"/>
      <c r="K10" s="13"/>
      <c r="L10" s="24"/>
      <c r="M10" s="24"/>
    </row>
    <row r="11" spans="1:13" ht="16.5">
      <c r="A11" s="13"/>
      <c r="B11" s="13"/>
      <c r="C11" s="14"/>
      <c r="D11" s="25"/>
      <c r="E11" s="25"/>
      <c r="F11" s="15"/>
      <c r="G11" s="16"/>
      <c r="H11" s="13"/>
      <c r="I11" s="13"/>
      <c r="J11" s="13"/>
      <c r="K11" s="13"/>
      <c r="L11" s="24"/>
      <c r="M11" s="24"/>
    </row>
    <row r="12" spans="1:13" ht="16.5">
      <c r="A12" s="13"/>
      <c r="B12" s="13"/>
      <c r="C12" s="14"/>
      <c r="D12" s="25"/>
      <c r="E12" s="25"/>
      <c r="F12" s="15"/>
      <c r="G12" s="16"/>
      <c r="H12" s="13"/>
      <c r="I12" s="13"/>
      <c r="J12" s="13"/>
      <c r="K12" s="13"/>
      <c r="L12" s="24"/>
      <c r="M12" s="24"/>
    </row>
    <row r="13" spans="1:13" ht="16.5">
      <c r="A13" s="13"/>
      <c r="B13" s="13"/>
      <c r="C13" s="14"/>
      <c r="D13" s="25"/>
      <c r="E13" s="25"/>
      <c r="F13" s="15"/>
      <c r="G13" s="16"/>
      <c r="H13" s="13"/>
      <c r="I13" s="13"/>
      <c r="J13" s="13"/>
      <c r="K13" s="13"/>
      <c r="L13" s="24"/>
      <c r="M13" s="24"/>
    </row>
    <row r="14" spans="1:13" ht="16.5">
      <c r="A14" s="13"/>
      <c r="B14" s="13"/>
      <c r="C14" s="14"/>
      <c r="D14" s="25"/>
      <c r="E14" s="25"/>
      <c r="F14" s="15"/>
      <c r="G14" s="16"/>
      <c r="H14" s="13"/>
      <c r="I14" s="13"/>
      <c r="J14" s="13"/>
      <c r="K14" s="13"/>
      <c r="L14" s="24"/>
      <c r="M14" s="24"/>
    </row>
    <row r="15" spans="1:13" ht="16.5">
      <c r="A15" s="13"/>
      <c r="B15" s="13"/>
      <c r="C15" s="14"/>
      <c r="D15" s="25"/>
      <c r="E15" s="25"/>
      <c r="F15" s="15"/>
      <c r="G15" s="16"/>
      <c r="H15" s="13"/>
      <c r="I15" s="13"/>
      <c r="J15" s="13"/>
      <c r="K15" s="13"/>
      <c r="L15" s="24"/>
      <c r="M15" s="24"/>
    </row>
    <row r="16" spans="1:13" ht="16.5">
      <c r="A16" s="13"/>
      <c r="B16" s="13"/>
      <c r="C16" s="14"/>
      <c r="D16" s="25"/>
      <c r="E16" s="25"/>
      <c r="F16" s="15"/>
      <c r="G16" s="16"/>
      <c r="H16" s="13"/>
      <c r="I16" s="13"/>
      <c r="J16" s="13"/>
      <c r="K16" s="13"/>
      <c r="L16" s="24"/>
      <c r="M16" s="24"/>
    </row>
    <row r="17" spans="1:13" ht="16.5">
      <c r="A17" s="13"/>
      <c r="B17" s="13"/>
      <c r="C17" s="14"/>
      <c r="D17" s="25"/>
      <c r="E17" s="25"/>
      <c r="F17" s="15"/>
      <c r="G17" s="16"/>
      <c r="H17" s="13"/>
      <c r="I17" s="13"/>
      <c r="J17" s="13"/>
      <c r="K17" s="13"/>
      <c r="L17" s="24"/>
      <c r="M17" s="24"/>
    </row>
    <row r="18" spans="1:13" ht="16.5">
      <c r="A18" s="13"/>
      <c r="B18" s="13"/>
      <c r="C18" s="14"/>
      <c r="D18" s="25"/>
      <c r="E18" s="25"/>
      <c r="F18" s="15"/>
      <c r="G18" s="16"/>
      <c r="H18" s="13"/>
      <c r="I18" s="13"/>
      <c r="J18" s="13"/>
      <c r="K18" s="13"/>
      <c r="L18" s="24"/>
      <c r="M18" s="24"/>
    </row>
    <row r="19" spans="1:13" ht="16.5">
      <c r="A19" s="13"/>
      <c r="B19" s="13"/>
      <c r="C19" s="14"/>
      <c r="D19" s="25"/>
      <c r="E19" s="25"/>
      <c r="F19" s="15"/>
      <c r="G19" s="16"/>
      <c r="H19" s="13"/>
      <c r="I19" s="13"/>
      <c r="J19" s="13"/>
      <c r="K19" s="13"/>
      <c r="L19" s="24"/>
      <c r="M19" s="24"/>
    </row>
    <row r="20" spans="1:13" ht="16.5">
      <c r="A20" s="13"/>
      <c r="B20" s="13"/>
      <c r="C20" s="14"/>
      <c r="D20" s="25"/>
      <c r="E20" s="25"/>
      <c r="F20" s="15"/>
      <c r="G20" s="16"/>
      <c r="H20" s="13"/>
      <c r="I20" s="13"/>
      <c r="J20" s="13"/>
      <c r="K20" s="13"/>
      <c r="L20" s="24"/>
      <c r="M20" s="24"/>
    </row>
    <row r="21" spans="1:13" ht="16.5">
      <c r="A21" s="13"/>
      <c r="B21" s="13"/>
      <c r="C21" s="14"/>
      <c r="D21" s="25"/>
      <c r="E21" s="25"/>
      <c r="F21" s="15"/>
      <c r="G21" s="16"/>
      <c r="H21" s="13"/>
      <c r="I21" s="13"/>
      <c r="J21" s="13"/>
      <c r="K21" s="13"/>
      <c r="L21" s="24"/>
      <c r="M21" s="24"/>
    </row>
    <row r="22" spans="1:13" ht="16.5">
      <c r="A22" s="13"/>
      <c r="B22" s="13"/>
      <c r="C22" s="14"/>
      <c r="D22" s="25"/>
      <c r="E22" s="25"/>
      <c r="F22" s="15"/>
      <c r="G22" s="16"/>
      <c r="H22" s="13"/>
      <c r="I22" s="13"/>
      <c r="J22" s="13"/>
      <c r="K22" s="13"/>
      <c r="L22" s="24"/>
      <c r="M22" s="24"/>
    </row>
    <row r="23" spans="1:13" ht="17.25" thickBot="1">
      <c r="A23" s="13"/>
      <c r="B23" s="10"/>
      <c r="C23" s="10"/>
      <c r="D23" s="85" t="s">
        <v>20</v>
      </c>
      <c r="E23" s="85"/>
      <c r="F23" s="15"/>
      <c r="G23" s="16"/>
      <c r="H23" s="13"/>
      <c r="I23" s="13"/>
      <c r="J23" s="13"/>
      <c r="K23" s="13"/>
      <c r="L23" s="24"/>
      <c r="M23" s="24"/>
    </row>
    <row r="24" spans="1:13" ht="16.5">
      <c r="A24" s="13"/>
      <c r="B24" s="86" t="s">
        <v>3</v>
      </c>
      <c r="C24" s="82" t="s">
        <v>21</v>
      </c>
      <c r="D24" s="83">
        <f>改定前料金!B10</f>
        <v>1120</v>
      </c>
      <c r="E24" s="84" t="s">
        <v>22</v>
      </c>
      <c r="F24" s="15"/>
      <c r="G24" s="16"/>
      <c r="H24" s="13"/>
      <c r="I24" s="13"/>
      <c r="J24" s="13"/>
      <c r="K24" s="13"/>
      <c r="L24" s="24"/>
      <c r="M24" s="24"/>
    </row>
    <row r="25" spans="1:13" ht="16.5">
      <c r="A25" s="13"/>
      <c r="B25" s="87"/>
      <c r="C25" s="1" t="s">
        <v>23</v>
      </c>
      <c r="D25" s="2">
        <f>SUM(改定前料金!B11:B18)</f>
        <v>1760</v>
      </c>
      <c r="E25" s="3" t="s">
        <v>22</v>
      </c>
      <c r="F25" s="15"/>
      <c r="G25" s="16"/>
      <c r="H25" s="13"/>
      <c r="I25" s="13"/>
      <c r="J25" s="13"/>
      <c r="K25" s="13"/>
      <c r="L25" s="24"/>
      <c r="M25" s="24"/>
    </row>
    <row r="26" spans="1:13" ht="17.25" thickBot="1">
      <c r="A26" s="13"/>
      <c r="B26" s="87"/>
      <c r="C26" s="4" t="s">
        <v>24</v>
      </c>
      <c r="D26" s="5">
        <f>(D24+D25)*改定前料金!E6</f>
        <v>288</v>
      </c>
      <c r="E26" s="6" t="s">
        <v>22</v>
      </c>
      <c r="F26" s="15"/>
      <c r="G26" s="16"/>
      <c r="H26" s="13"/>
      <c r="I26" s="13"/>
      <c r="J26" s="13"/>
      <c r="K26" s="13"/>
      <c r="L26" s="24"/>
      <c r="M26" s="24"/>
    </row>
    <row r="27" spans="1:13" ht="18" thickTop="1" thickBot="1">
      <c r="A27" s="10"/>
      <c r="B27" s="88"/>
      <c r="C27" s="17" t="s">
        <v>31</v>
      </c>
      <c r="D27" s="18">
        <f>SUM(D24:D26)</f>
        <v>3168</v>
      </c>
      <c r="E27" s="19" t="s">
        <v>22</v>
      </c>
      <c r="F27" s="91"/>
      <c r="G27" s="91"/>
      <c r="H27" s="10"/>
      <c r="I27" s="10"/>
      <c r="J27" s="13"/>
      <c r="K27" s="23"/>
    </row>
    <row r="28" spans="1:13">
      <c r="A28" s="98"/>
      <c r="B28" s="99" t="s">
        <v>32</v>
      </c>
      <c r="C28" s="98"/>
      <c r="D28" s="98"/>
      <c r="E28" s="98"/>
      <c r="F28" s="98"/>
      <c r="G28" s="98"/>
      <c r="H28" s="98"/>
      <c r="I28" s="98"/>
      <c r="J28" s="98"/>
    </row>
    <row r="29" spans="1:13">
      <c r="A29" s="98"/>
      <c r="B29" s="98"/>
      <c r="C29" s="98"/>
      <c r="D29" s="98"/>
      <c r="E29" s="98"/>
      <c r="F29" s="98"/>
      <c r="G29" s="98"/>
      <c r="H29" s="98"/>
      <c r="I29" s="98"/>
      <c r="J29" s="98"/>
    </row>
  </sheetData>
  <sheetProtection algorithmName="SHA-512" hashValue="Rsn3bGjtTOuMcZkmThU9FtocveAPAx+VJeFYruXHhKqTmZw4m+D3OQaFYN/bpLKLhARMz1J1m60N/NDzL3w1aQ==" saltValue="QaQFy7TOH/jx4jKYtFakgQ==" spinCount="100000" sheet="1" objects="1" scenarios="1"/>
  <mergeCells count="3">
    <mergeCell ref="B24:B27"/>
    <mergeCell ref="D4:E4"/>
    <mergeCell ref="F27:G27"/>
  </mergeCells>
  <phoneticPr fontId="8"/>
  <pageMargins left="0.7" right="0.7" top="0.75" bottom="0.75" header="0.3" footer="0.3"/>
  <pageSetup paperSize="9" scale="9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7AF90-AF6A-4DDD-8451-37D92EB1F8D4}">
  <dimension ref="A1:Q31"/>
  <sheetViews>
    <sheetView workbookViewId="0">
      <selection sqref="A1:XFD1048576"/>
    </sheetView>
  </sheetViews>
  <sheetFormatPr defaultRowHeight="13.5"/>
  <cols>
    <col min="1" max="1" width="14" style="30" customWidth="1"/>
    <col min="2" max="2" width="14.125" style="30" customWidth="1"/>
    <col min="3" max="16384" width="9" style="30"/>
  </cols>
  <sheetData>
    <row r="1" spans="1:17">
      <c r="A1" s="26" t="s">
        <v>26</v>
      </c>
      <c r="B1" s="27"/>
      <c r="C1" s="27"/>
      <c r="D1" s="28"/>
      <c r="E1" s="28"/>
      <c r="F1" s="29">
        <f>G10</f>
        <v>16</v>
      </c>
      <c r="G1" s="29">
        <f>G11</f>
        <v>40</v>
      </c>
      <c r="H1" s="29">
        <f>G12</f>
        <v>60</v>
      </c>
      <c r="I1" s="29">
        <f>G13</f>
        <v>100</v>
      </c>
      <c r="J1" s="29">
        <f>G14</f>
        <v>200</v>
      </c>
      <c r="K1" s="29">
        <f>G15</f>
        <v>400</v>
      </c>
      <c r="L1" s="29">
        <f>G16</f>
        <v>1000</v>
      </c>
      <c r="M1" s="29">
        <f>G17</f>
        <v>2000</v>
      </c>
      <c r="N1" s="29"/>
      <c r="O1" s="28"/>
      <c r="P1" s="28"/>
      <c r="Q1" s="28"/>
    </row>
    <row r="2" spans="1:17">
      <c r="A2" s="28"/>
      <c r="B2" s="28" t="s">
        <v>0</v>
      </c>
      <c r="C2" s="28"/>
      <c r="D2" s="28"/>
      <c r="E2" s="28"/>
      <c r="F2" s="29"/>
      <c r="G2" s="29">
        <f>D11</f>
        <v>135</v>
      </c>
      <c r="H2" s="29">
        <f>D12</f>
        <v>175</v>
      </c>
      <c r="I2" s="29">
        <f>D13</f>
        <v>215</v>
      </c>
      <c r="J2" s="29">
        <f>D14</f>
        <v>255</v>
      </c>
      <c r="K2" s="29">
        <f>D15</f>
        <v>295</v>
      </c>
      <c r="L2" s="29">
        <f>D16</f>
        <v>345</v>
      </c>
      <c r="M2" s="29">
        <f>D17</f>
        <v>395</v>
      </c>
      <c r="N2" s="29">
        <f>D18</f>
        <v>440</v>
      </c>
      <c r="O2" s="28"/>
      <c r="P2" s="28"/>
      <c r="Q2" s="28"/>
    </row>
    <row r="3" spans="1:17" ht="14.25" thickBot="1">
      <c r="A3" s="28"/>
      <c r="B3" s="28"/>
      <c r="C3" s="28"/>
      <c r="D3" s="28"/>
      <c r="E3" s="28"/>
      <c r="F3" s="28"/>
      <c r="G3" s="28"/>
      <c r="H3" s="28"/>
      <c r="I3" s="28"/>
      <c r="J3" s="28"/>
      <c r="K3" s="28"/>
      <c r="L3" s="28"/>
      <c r="M3" s="28"/>
      <c r="N3" s="28"/>
      <c r="O3" s="28"/>
      <c r="P3" s="28"/>
      <c r="Q3" s="28"/>
    </row>
    <row r="4" spans="1:17" ht="16.5" thickBot="1">
      <c r="A4" s="28" t="s">
        <v>1</v>
      </c>
      <c r="B4" s="31">
        <f>日野市下水道使用料計算シート!D4</f>
        <v>32</v>
      </c>
      <c r="C4" s="28" t="s">
        <v>2</v>
      </c>
      <c r="D4" s="28"/>
      <c r="E4" s="28"/>
      <c r="F4" s="28"/>
      <c r="G4" s="28"/>
      <c r="H4" s="28"/>
      <c r="I4" s="28"/>
      <c r="J4" s="28"/>
      <c r="K4" s="28"/>
      <c r="L4" s="28"/>
      <c r="M4" s="28"/>
      <c r="N4" s="28"/>
      <c r="O4" s="28"/>
      <c r="P4" s="28"/>
      <c r="Q4" s="28"/>
    </row>
    <row r="5" spans="1:17" ht="14.25" thickBot="1">
      <c r="A5" s="28"/>
      <c r="B5" s="28"/>
      <c r="C5" s="28"/>
      <c r="D5" s="28"/>
      <c r="E5" s="28"/>
      <c r="F5" s="28"/>
      <c r="G5" s="28"/>
      <c r="H5" s="28"/>
      <c r="I5" s="28"/>
      <c r="J5" s="28"/>
      <c r="K5" s="28"/>
      <c r="L5" s="28"/>
      <c r="M5" s="28"/>
      <c r="N5" s="28"/>
      <c r="O5" s="28"/>
    </row>
    <row r="6" spans="1:17" ht="14.25" thickBot="1">
      <c r="A6" s="28" t="s">
        <v>3</v>
      </c>
      <c r="B6" s="31">
        <f>SUM(B10:B18)</f>
        <v>3580</v>
      </c>
      <c r="C6" s="28" t="s">
        <v>4</v>
      </c>
      <c r="D6" s="26" t="s">
        <v>25</v>
      </c>
      <c r="E6" s="32">
        <v>0.1</v>
      </c>
      <c r="F6" s="28"/>
      <c r="G6" s="28"/>
      <c r="H6" s="28"/>
      <c r="I6" s="28"/>
      <c r="J6" s="28"/>
      <c r="K6" s="28"/>
      <c r="L6" s="28"/>
      <c r="M6" s="28"/>
      <c r="N6" s="28"/>
      <c r="O6" s="28"/>
      <c r="P6" s="28"/>
      <c r="Q6" s="28"/>
    </row>
    <row r="7" spans="1:17">
      <c r="A7" s="28"/>
      <c r="B7" s="28"/>
      <c r="C7" s="28"/>
      <c r="D7" s="28"/>
      <c r="E7" s="28"/>
      <c r="F7" s="28"/>
      <c r="G7" s="28"/>
      <c r="H7" s="28"/>
      <c r="I7" s="28"/>
      <c r="J7" s="28"/>
      <c r="K7" s="28"/>
      <c r="L7" s="28"/>
      <c r="M7" s="28"/>
      <c r="N7" s="28"/>
      <c r="O7" s="28"/>
      <c r="P7" s="28"/>
      <c r="Q7" s="28"/>
    </row>
    <row r="8" spans="1:17">
      <c r="A8" s="28"/>
      <c r="B8" s="28"/>
      <c r="C8" s="28"/>
      <c r="D8" s="28"/>
      <c r="E8" s="28"/>
      <c r="F8" s="28"/>
      <c r="G8" s="28"/>
      <c r="H8" s="28"/>
      <c r="I8" s="28"/>
      <c r="J8" s="28"/>
      <c r="K8" s="28"/>
      <c r="L8" s="28"/>
      <c r="M8" s="28"/>
      <c r="N8" s="28"/>
      <c r="O8" s="28"/>
      <c r="P8" s="28"/>
      <c r="Q8" s="28"/>
    </row>
    <row r="9" spans="1:17">
      <c r="A9" s="33" t="s">
        <v>5</v>
      </c>
      <c r="B9" s="34" t="s">
        <v>6</v>
      </c>
      <c r="C9" s="35"/>
      <c r="D9" s="34" t="s">
        <v>7</v>
      </c>
      <c r="E9" s="92" t="s">
        <v>8</v>
      </c>
      <c r="F9" s="93"/>
      <c r="G9" s="93"/>
      <c r="H9" s="94"/>
      <c r="I9" s="28"/>
      <c r="J9" s="28"/>
      <c r="K9" s="28"/>
      <c r="L9" s="28"/>
      <c r="M9" s="28"/>
      <c r="N9" s="28"/>
      <c r="O9" s="28"/>
      <c r="P9" s="28"/>
      <c r="Q9" s="28"/>
    </row>
    <row r="10" spans="1:17" ht="15.75">
      <c r="A10" s="36" t="s">
        <v>9</v>
      </c>
      <c r="B10" s="37">
        <v>1420</v>
      </c>
      <c r="C10" s="38" t="s">
        <v>4</v>
      </c>
      <c r="D10" s="39"/>
      <c r="E10" s="39">
        <v>0</v>
      </c>
      <c r="F10" s="40" t="s">
        <v>10</v>
      </c>
      <c r="G10" s="40">
        <v>16</v>
      </c>
      <c r="H10" s="41" t="s">
        <v>2</v>
      </c>
      <c r="I10" s="28"/>
      <c r="J10" s="28"/>
      <c r="K10" s="28"/>
      <c r="L10" s="28"/>
      <c r="M10" s="28"/>
      <c r="N10" s="28"/>
      <c r="O10" s="28"/>
      <c r="P10" s="28"/>
      <c r="Q10" s="28"/>
    </row>
    <row r="11" spans="1:17" ht="15.75">
      <c r="A11" s="42" t="s">
        <v>11</v>
      </c>
      <c r="B11" s="43">
        <f>IF(B4-G1&gt;0,(G1-F1)*G2,IF(B4-F1&lt;=0,0,(B4-F1)*G2))</f>
        <v>2160</v>
      </c>
      <c r="C11" s="44" t="s">
        <v>4</v>
      </c>
      <c r="D11" s="45">
        <v>135</v>
      </c>
      <c r="E11" s="45">
        <v>17</v>
      </c>
      <c r="F11" s="46" t="s">
        <v>10</v>
      </c>
      <c r="G11" s="46">
        <v>40</v>
      </c>
      <c r="H11" s="47" t="s">
        <v>2</v>
      </c>
      <c r="I11" s="28"/>
      <c r="J11" s="28"/>
      <c r="K11" s="28"/>
      <c r="L11" s="28"/>
      <c r="M11" s="28"/>
      <c r="N11" s="28"/>
      <c r="O11" s="28"/>
      <c r="P11" s="28"/>
      <c r="Q11" s="28"/>
    </row>
    <row r="12" spans="1:17" ht="15.75">
      <c r="A12" s="42" t="s">
        <v>12</v>
      </c>
      <c r="B12" s="43">
        <f>IF(B4-H1&gt;0,(H1-G1)*H2,IF(B4-G1&lt;=0,0,(B4-G1)*H2))</f>
        <v>0</v>
      </c>
      <c r="C12" s="44" t="s">
        <v>4</v>
      </c>
      <c r="D12" s="45">
        <v>175</v>
      </c>
      <c r="E12" s="45">
        <v>41</v>
      </c>
      <c r="F12" s="46" t="s">
        <v>10</v>
      </c>
      <c r="G12" s="46">
        <v>60</v>
      </c>
      <c r="H12" s="47" t="s">
        <v>2</v>
      </c>
      <c r="I12" s="28"/>
      <c r="J12" s="28"/>
      <c r="K12" s="28"/>
      <c r="L12" s="28"/>
      <c r="M12" s="28"/>
      <c r="N12" s="28"/>
      <c r="O12" s="28"/>
      <c r="P12" s="28"/>
      <c r="Q12" s="28"/>
    </row>
    <row r="13" spans="1:17" ht="15.75">
      <c r="A13" s="42" t="s">
        <v>13</v>
      </c>
      <c r="B13" s="43">
        <f>IF(B4-I1&gt;0,(I1-H1)*I2,IF(B4-H1&lt;=0,0,(B4-H1)*I2))</f>
        <v>0</v>
      </c>
      <c r="C13" s="44" t="s">
        <v>4</v>
      </c>
      <c r="D13" s="45">
        <v>215</v>
      </c>
      <c r="E13" s="45">
        <v>61</v>
      </c>
      <c r="F13" s="46" t="s">
        <v>10</v>
      </c>
      <c r="G13" s="46">
        <v>100</v>
      </c>
      <c r="H13" s="47" t="s">
        <v>2</v>
      </c>
      <c r="I13" s="28"/>
      <c r="J13" s="28"/>
      <c r="K13" s="28"/>
      <c r="L13" s="28"/>
      <c r="M13" s="28"/>
      <c r="N13" s="28"/>
      <c r="O13" s="28"/>
      <c r="P13" s="28"/>
      <c r="Q13" s="28"/>
    </row>
    <row r="14" spans="1:17" ht="15.75">
      <c r="A14" s="42" t="s">
        <v>14</v>
      </c>
      <c r="B14" s="43">
        <f>IF(B4-J1&gt;0,(J1-I1)*J2,IF(B4-I1&lt;=0,0,(B4-I1)*J2))</f>
        <v>0</v>
      </c>
      <c r="C14" s="44" t="s">
        <v>4</v>
      </c>
      <c r="D14" s="45">
        <v>255</v>
      </c>
      <c r="E14" s="45">
        <v>101</v>
      </c>
      <c r="F14" s="46" t="s">
        <v>10</v>
      </c>
      <c r="G14" s="46">
        <v>200</v>
      </c>
      <c r="H14" s="47" t="s">
        <v>2</v>
      </c>
      <c r="I14" s="28"/>
      <c r="J14" s="28"/>
      <c r="K14" s="28"/>
      <c r="L14" s="28"/>
      <c r="M14" s="28"/>
      <c r="N14" s="28"/>
      <c r="O14" s="28"/>
      <c r="P14" s="28"/>
      <c r="Q14" s="28"/>
    </row>
    <row r="15" spans="1:17" ht="15.75">
      <c r="A15" s="42" t="s">
        <v>15</v>
      </c>
      <c r="B15" s="43">
        <f>IF(B4-K1&gt;0,(K1-J1)*K2,IF(B4-J1&lt;=0,0,(B4-J1)*K2))</f>
        <v>0</v>
      </c>
      <c r="C15" s="44" t="s">
        <v>4</v>
      </c>
      <c r="D15" s="45">
        <v>295</v>
      </c>
      <c r="E15" s="45">
        <v>201</v>
      </c>
      <c r="F15" s="46" t="s">
        <v>10</v>
      </c>
      <c r="G15" s="46">
        <v>400</v>
      </c>
      <c r="H15" s="47" t="s">
        <v>2</v>
      </c>
      <c r="I15" s="28"/>
      <c r="J15" s="28"/>
      <c r="K15" s="28"/>
      <c r="L15" s="28"/>
      <c r="M15" s="28"/>
      <c r="N15" s="28"/>
      <c r="O15" s="28"/>
      <c r="P15" s="28"/>
      <c r="Q15" s="28"/>
    </row>
    <row r="16" spans="1:17" ht="15.75">
      <c r="A16" s="42" t="s">
        <v>16</v>
      </c>
      <c r="B16" s="43">
        <f>IF(B4-L1&gt;0,(L1-K1)*L2,IF(B4-K1&lt;=0,0,(B4-K1)*L2))</f>
        <v>0</v>
      </c>
      <c r="C16" s="44" t="s">
        <v>4</v>
      </c>
      <c r="D16" s="45">
        <v>345</v>
      </c>
      <c r="E16" s="45">
        <v>401</v>
      </c>
      <c r="F16" s="46" t="s">
        <v>10</v>
      </c>
      <c r="G16" s="46">
        <v>1000</v>
      </c>
      <c r="H16" s="47" t="s">
        <v>2</v>
      </c>
      <c r="I16" s="28"/>
      <c r="J16" s="28"/>
      <c r="K16" s="28"/>
      <c r="L16" s="28"/>
      <c r="M16" s="28"/>
      <c r="N16" s="28"/>
      <c r="O16" s="28"/>
      <c r="P16" s="28"/>
      <c r="Q16" s="28"/>
    </row>
    <row r="17" spans="1:17" ht="15.75">
      <c r="A17" s="42" t="s">
        <v>17</v>
      </c>
      <c r="B17" s="43">
        <f>IF(B4-M1&gt;0,(M1-L1)*M2,IF(B4-L1&lt;=0,0,(B4-L1)*M2))</f>
        <v>0</v>
      </c>
      <c r="C17" s="44" t="s">
        <v>4</v>
      </c>
      <c r="D17" s="45">
        <v>395</v>
      </c>
      <c r="E17" s="45">
        <v>1001</v>
      </c>
      <c r="F17" s="46" t="s">
        <v>10</v>
      </c>
      <c r="G17" s="46">
        <v>2000</v>
      </c>
      <c r="H17" s="47" t="s">
        <v>2</v>
      </c>
      <c r="I17" s="28"/>
      <c r="J17" s="28"/>
      <c r="K17" s="28"/>
      <c r="L17" s="28"/>
      <c r="M17" s="28"/>
      <c r="N17" s="28"/>
      <c r="O17" s="28"/>
      <c r="P17" s="28"/>
      <c r="Q17" s="28"/>
    </row>
    <row r="18" spans="1:17" ht="15.75">
      <c r="A18" s="48" t="s">
        <v>18</v>
      </c>
      <c r="B18" s="49">
        <f>IF(B4-M1&gt;0,(B4-M1)*N2,0)</f>
        <v>0</v>
      </c>
      <c r="C18" s="50" t="s">
        <v>4</v>
      </c>
      <c r="D18" s="51">
        <v>440</v>
      </c>
      <c r="E18" s="51">
        <v>2001</v>
      </c>
      <c r="F18" s="52" t="s">
        <v>10</v>
      </c>
      <c r="G18" s="52"/>
      <c r="H18" s="53" t="s">
        <v>2</v>
      </c>
      <c r="I18" s="28"/>
      <c r="J18" s="28"/>
      <c r="K18" s="28"/>
      <c r="L18" s="28"/>
      <c r="M18" s="28"/>
      <c r="N18" s="28"/>
      <c r="O18" s="28"/>
      <c r="P18" s="28"/>
      <c r="Q18" s="28"/>
    </row>
    <row r="19" spans="1:17">
      <c r="A19" s="28"/>
      <c r="B19" s="28"/>
      <c r="C19" s="28"/>
      <c r="D19" s="28"/>
      <c r="E19" s="28"/>
      <c r="F19" s="28"/>
      <c r="G19" s="28"/>
      <c r="H19" s="28"/>
      <c r="I19" s="28"/>
      <c r="J19" s="28"/>
      <c r="K19" s="28"/>
      <c r="L19" s="28"/>
      <c r="M19" s="28"/>
      <c r="N19" s="28"/>
      <c r="O19" s="28"/>
      <c r="P19" s="28"/>
      <c r="Q19" s="28"/>
    </row>
    <row r="20" spans="1:17">
      <c r="A20" s="28"/>
      <c r="B20" s="28"/>
      <c r="C20" s="28"/>
      <c r="D20" s="28"/>
      <c r="E20" s="28"/>
      <c r="F20" s="28"/>
      <c r="G20" s="28"/>
      <c r="H20" s="28"/>
      <c r="I20" s="28"/>
      <c r="J20" s="28"/>
      <c r="K20" s="28"/>
      <c r="L20" s="28"/>
      <c r="M20" s="28"/>
      <c r="N20" s="28"/>
      <c r="O20" s="28"/>
      <c r="P20" s="28"/>
      <c r="Q20" s="28"/>
    </row>
    <row r="21" spans="1:17">
      <c r="A21" s="28"/>
      <c r="B21" s="28"/>
      <c r="C21" s="28"/>
      <c r="D21" s="28"/>
      <c r="E21" s="28"/>
      <c r="F21" s="28"/>
      <c r="G21" s="28"/>
      <c r="H21" s="28"/>
      <c r="I21" s="28"/>
      <c r="J21" s="28"/>
      <c r="K21" s="28"/>
      <c r="L21" s="28"/>
      <c r="M21" s="28"/>
      <c r="N21" s="28"/>
      <c r="O21" s="28"/>
      <c r="P21" s="28"/>
      <c r="Q21" s="28"/>
    </row>
    <row r="22" spans="1:17">
      <c r="A22" s="28"/>
      <c r="B22" s="28"/>
      <c r="C22" s="28"/>
      <c r="D22" s="28"/>
      <c r="E22" s="28"/>
      <c r="F22" s="28"/>
      <c r="G22" s="28"/>
      <c r="H22" s="28"/>
      <c r="I22" s="28"/>
      <c r="J22" s="28"/>
      <c r="K22" s="28"/>
      <c r="L22" s="28"/>
      <c r="M22" s="28"/>
      <c r="N22" s="28"/>
      <c r="O22" s="28"/>
      <c r="P22" s="28"/>
      <c r="Q22" s="28"/>
    </row>
    <row r="23" spans="1:17">
      <c r="A23" s="28"/>
      <c r="B23" s="28"/>
      <c r="C23" s="28"/>
      <c r="D23" s="28"/>
      <c r="E23" s="28"/>
      <c r="F23" s="28"/>
      <c r="G23" s="28"/>
      <c r="H23" s="28"/>
      <c r="I23" s="28"/>
      <c r="J23" s="28"/>
      <c r="K23" s="28"/>
      <c r="L23" s="28"/>
      <c r="M23" s="28"/>
      <c r="N23" s="28"/>
      <c r="O23" s="28"/>
      <c r="P23" s="28"/>
      <c r="Q23" s="28"/>
    </row>
    <row r="24" spans="1:17">
      <c r="A24" s="28"/>
      <c r="B24" s="28"/>
      <c r="C24" s="28"/>
      <c r="D24" s="28"/>
      <c r="E24" s="28"/>
      <c r="F24" s="28"/>
      <c r="G24" s="28"/>
      <c r="H24" s="28"/>
      <c r="I24" s="28"/>
      <c r="J24" s="28"/>
      <c r="K24" s="28"/>
      <c r="L24" s="28"/>
      <c r="M24" s="28"/>
      <c r="N24" s="28"/>
      <c r="O24" s="28"/>
      <c r="P24" s="28"/>
      <c r="Q24" s="28"/>
    </row>
    <row r="25" spans="1:17">
      <c r="A25" s="28"/>
      <c r="B25" s="28"/>
      <c r="C25" s="28"/>
      <c r="D25" s="28"/>
      <c r="E25" s="28"/>
      <c r="F25" s="28"/>
      <c r="G25" s="28"/>
      <c r="H25" s="28"/>
      <c r="I25" s="28"/>
      <c r="J25" s="28"/>
      <c r="K25" s="28"/>
      <c r="L25" s="28"/>
      <c r="M25" s="28"/>
      <c r="N25" s="28"/>
      <c r="O25" s="28"/>
      <c r="P25" s="28"/>
      <c r="Q25" s="28"/>
    </row>
    <row r="26" spans="1:17">
      <c r="A26" s="28"/>
      <c r="B26" s="28"/>
      <c r="C26" s="28"/>
      <c r="D26" s="28"/>
      <c r="E26" s="28"/>
      <c r="F26" s="28"/>
      <c r="G26" s="28"/>
      <c r="H26" s="28"/>
      <c r="I26" s="28"/>
      <c r="J26" s="28"/>
      <c r="K26" s="28"/>
      <c r="L26" s="28"/>
      <c r="M26" s="28"/>
      <c r="N26" s="28"/>
      <c r="O26" s="28"/>
      <c r="P26" s="28"/>
      <c r="Q26" s="28"/>
    </row>
    <row r="27" spans="1:17">
      <c r="A27" s="28"/>
      <c r="B27" s="28"/>
      <c r="C27" s="28"/>
      <c r="D27" s="28"/>
      <c r="E27" s="28"/>
      <c r="F27" s="28"/>
      <c r="G27" s="28"/>
      <c r="H27" s="28"/>
      <c r="I27" s="28"/>
      <c r="J27" s="28"/>
      <c r="K27" s="28"/>
      <c r="L27" s="28"/>
      <c r="M27" s="28"/>
      <c r="N27" s="28"/>
      <c r="O27" s="28"/>
      <c r="P27" s="28"/>
      <c r="Q27" s="28"/>
    </row>
    <row r="28" spans="1:17">
      <c r="A28" s="28"/>
      <c r="B28" s="28"/>
      <c r="C28" s="28"/>
      <c r="D28" s="28"/>
      <c r="E28" s="28"/>
      <c r="F28" s="28"/>
      <c r="G28" s="28"/>
      <c r="H28" s="28"/>
      <c r="I28" s="28"/>
      <c r="J28" s="28"/>
      <c r="K28" s="28"/>
      <c r="L28" s="28"/>
      <c r="M28" s="28"/>
      <c r="N28" s="28"/>
      <c r="O28" s="28"/>
      <c r="P28" s="28"/>
      <c r="Q28" s="28"/>
    </row>
    <row r="29" spans="1:17">
      <c r="A29" s="28"/>
      <c r="B29" s="28"/>
      <c r="C29" s="28"/>
      <c r="D29" s="28"/>
      <c r="E29" s="28"/>
      <c r="F29" s="28"/>
      <c r="G29" s="28"/>
      <c r="H29" s="28"/>
      <c r="I29" s="28"/>
      <c r="J29" s="28"/>
      <c r="K29" s="28"/>
      <c r="L29" s="28"/>
      <c r="M29" s="28"/>
      <c r="N29" s="28"/>
      <c r="O29" s="28"/>
      <c r="P29" s="28"/>
      <c r="Q29" s="28"/>
    </row>
    <row r="30" spans="1:17">
      <c r="A30" s="28"/>
      <c r="B30" s="28"/>
      <c r="C30" s="28"/>
      <c r="D30" s="28"/>
      <c r="E30" s="28"/>
      <c r="F30" s="28"/>
      <c r="G30" s="28"/>
      <c r="H30" s="28"/>
      <c r="I30" s="28"/>
      <c r="J30" s="28"/>
      <c r="K30" s="28"/>
      <c r="L30" s="28"/>
      <c r="M30" s="28"/>
      <c r="N30" s="28"/>
      <c r="O30" s="28"/>
      <c r="P30" s="28"/>
      <c r="Q30" s="28"/>
    </row>
    <row r="31" spans="1:17">
      <c r="A31" s="28"/>
      <c r="B31" s="28"/>
      <c r="C31" s="28"/>
      <c r="D31" s="28"/>
      <c r="E31" s="28"/>
      <c r="F31" s="28"/>
      <c r="G31" s="28"/>
      <c r="H31" s="28"/>
      <c r="I31" s="28"/>
      <c r="J31" s="28"/>
      <c r="K31" s="28"/>
      <c r="L31" s="28"/>
      <c r="M31" s="27"/>
      <c r="N31" s="27"/>
      <c r="O31" s="27"/>
      <c r="P31" s="28"/>
      <c r="Q31" s="28"/>
    </row>
  </sheetData>
  <sheetProtection algorithmName="SHA-512" hashValue="8kuasZU71bajbnes96JyTfL2HOX+G1gmB73a77XYxdbMlG07pRSbwWU5mW8rQBj9Msg0gKaGUMapqVCEiB5w4Q==" saltValue="Kb11ZmwEo9YsZk44LnQKQw==" spinCount="100000" sheet="1" objects="1" scenarios="1"/>
  <mergeCells count="1">
    <mergeCell ref="E9:H9"/>
  </mergeCells>
  <phoneticPr fontId="8"/>
  <pageMargins left="0.70866141732283472" right="0.70866141732283472" top="0.74803149606299213" bottom="0.74803149606299213" header="0.31496062992125984" footer="0.31496062992125984"/>
  <pageSetup paperSize="9" orientation="landscape" cellComments="asDisplayed"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1"/>
  <sheetViews>
    <sheetView workbookViewId="0">
      <selection sqref="A1:XFD1048576"/>
    </sheetView>
  </sheetViews>
  <sheetFormatPr defaultRowHeight="13.5"/>
  <cols>
    <col min="1" max="1" width="14" style="58" customWidth="1"/>
    <col min="2" max="2" width="14.125" style="58" customWidth="1"/>
    <col min="3" max="16384" width="9" style="58"/>
  </cols>
  <sheetData>
    <row r="1" spans="1:17">
      <c r="A1" s="54" t="s">
        <v>26</v>
      </c>
      <c r="B1" s="55"/>
      <c r="C1" s="55"/>
      <c r="D1" s="56"/>
      <c r="E1" s="56"/>
      <c r="F1" s="57">
        <f>G10</f>
        <v>16</v>
      </c>
      <c r="G1" s="57">
        <f>G11</f>
        <v>40</v>
      </c>
      <c r="H1" s="57">
        <f>G12</f>
        <v>60</v>
      </c>
      <c r="I1" s="57">
        <f>G13</f>
        <v>100</v>
      </c>
      <c r="J1" s="57">
        <f>G14</f>
        <v>200</v>
      </c>
      <c r="K1" s="57">
        <f>G15</f>
        <v>400</v>
      </c>
      <c r="L1" s="57">
        <f>G16</f>
        <v>1000</v>
      </c>
      <c r="M1" s="57">
        <f>G17</f>
        <v>2000</v>
      </c>
      <c r="N1" s="57"/>
      <c r="O1" s="56"/>
      <c r="P1" s="56"/>
      <c r="Q1" s="56"/>
    </row>
    <row r="2" spans="1:17">
      <c r="A2" s="56"/>
      <c r="B2" s="56" t="s">
        <v>0</v>
      </c>
      <c r="C2" s="56"/>
      <c r="D2" s="56"/>
      <c r="E2" s="56"/>
      <c r="F2" s="57"/>
      <c r="G2" s="57">
        <f>D11</f>
        <v>110</v>
      </c>
      <c r="H2" s="57">
        <f>D12</f>
        <v>140</v>
      </c>
      <c r="I2" s="57">
        <f>D13</f>
        <v>170</v>
      </c>
      <c r="J2" s="57">
        <f>D14</f>
        <v>200</v>
      </c>
      <c r="K2" s="57">
        <f>D15</f>
        <v>230</v>
      </c>
      <c r="L2" s="57">
        <f>D16</f>
        <v>270</v>
      </c>
      <c r="M2" s="57">
        <f>D17</f>
        <v>310</v>
      </c>
      <c r="N2" s="57">
        <f>D18</f>
        <v>345</v>
      </c>
      <c r="O2" s="56"/>
      <c r="P2" s="56"/>
      <c r="Q2" s="56"/>
    </row>
    <row r="3" spans="1:17" ht="14.25" thickBot="1">
      <c r="A3" s="56"/>
      <c r="B3" s="56"/>
      <c r="C3" s="56"/>
      <c r="D3" s="56"/>
      <c r="E3" s="56"/>
      <c r="F3" s="56"/>
      <c r="G3" s="56"/>
      <c r="H3" s="56"/>
      <c r="I3" s="56"/>
      <c r="J3" s="56"/>
      <c r="K3" s="56"/>
      <c r="L3" s="56"/>
      <c r="M3" s="56"/>
      <c r="N3" s="56"/>
      <c r="O3" s="56"/>
      <c r="P3" s="56"/>
      <c r="Q3" s="56"/>
    </row>
    <row r="4" spans="1:17" ht="16.5" thickBot="1">
      <c r="A4" s="56" t="s">
        <v>1</v>
      </c>
      <c r="B4" s="59">
        <f>日野市下水道使用料計算シート!D4</f>
        <v>32</v>
      </c>
      <c r="C4" s="56" t="s">
        <v>2</v>
      </c>
      <c r="D4" s="56"/>
      <c r="E4" s="56"/>
      <c r="F4" s="56"/>
      <c r="G4" s="56"/>
      <c r="H4" s="56"/>
      <c r="I4" s="56"/>
      <c r="J4" s="56"/>
      <c r="K4" s="56"/>
      <c r="L4" s="56"/>
      <c r="M4" s="56"/>
      <c r="N4" s="56"/>
      <c r="O4" s="56"/>
      <c r="P4" s="56"/>
      <c r="Q4" s="56"/>
    </row>
    <row r="5" spans="1:17" ht="14.25" thickBot="1">
      <c r="A5" s="56"/>
      <c r="B5" s="56"/>
      <c r="C5" s="56"/>
      <c r="D5" s="56"/>
      <c r="E5" s="56"/>
      <c r="F5" s="56"/>
      <c r="G5" s="56"/>
      <c r="H5" s="56"/>
      <c r="I5" s="56"/>
      <c r="J5" s="56"/>
      <c r="K5" s="56"/>
      <c r="L5" s="56"/>
      <c r="M5" s="56"/>
      <c r="N5" s="56"/>
      <c r="O5" s="56"/>
      <c r="P5" s="56"/>
      <c r="Q5" s="56"/>
    </row>
    <row r="6" spans="1:17" ht="14.25" thickBot="1">
      <c r="A6" s="56" t="s">
        <v>3</v>
      </c>
      <c r="B6" s="59">
        <f>SUM(B10:B18)</f>
        <v>2880</v>
      </c>
      <c r="C6" s="56" t="s">
        <v>4</v>
      </c>
      <c r="D6" s="54" t="s">
        <v>25</v>
      </c>
      <c r="E6" s="60">
        <v>0.1</v>
      </c>
      <c r="F6" s="56"/>
      <c r="G6" s="56"/>
      <c r="H6" s="56"/>
      <c r="I6" s="56"/>
      <c r="J6" s="56"/>
      <c r="K6" s="56"/>
      <c r="L6" s="56"/>
      <c r="M6" s="56"/>
      <c r="N6" s="56"/>
      <c r="O6" s="56"/>
      <c r="P6" s="56"/>
      <c r="Q6" s="56"/>
    </row>
    <row r="7" spans="1:17">
      <c r="A7" s="56"/>
      <c r="B7" s="56"/>
      <c r="C7" s="56"/>
      <c r="D7" s="56"/>
      <c r="E7" s="56"/>
      <c r="F7" s="56"/>
      <c r="G7" s="56"/>
      <c r="H7" s="56"/>
      <c r="I7" s="56"/>
      <c r="J7" s="56"/>
      <c r="K7" s="56"/>
      <c r="L7" s="56"/>
      <c r="M7" s="56"/>
      <c r="N7" s="56"/>
      <c r="O7" s="56"/>
      <c r="P7" s="56"/>
      <c r="Q7" s="56"/>
    </row>
    <row r="8" spans="1:17">
      <c r="A8" s="56"/>
      <c r="B8" s="56"/>
      <c r="C8" s="56"/>
      <c r="D8" s="56"/>
      <c r="E8" s="56"/>
      <c r="F8" s="56"/>
      <c r="G8" s="56"/>
      <c r="H8" s="56"/>
      <c r="I8" s="56"/>
      <c r="J8" s="56"/>
      <c r="K8" s="56"/>
      <c r="L8" s="56"/>
      <c r="M8" s="56"/>
      <c r="N8" s="56"/>
      <c r="O8" s="56"/>
      <c r="P8" s="56"/>
      <c r="Q8" s="56"/>
    </row>
    <row r="9" spans="1:17">
      <c r="A9" s="61" t="s">
        <v>5</v>
      </c>
      <c r="B9" s="62" t="s">
        <v>6</v>
      </c>
      <c r="C9" s="63"/>
      <c r="D9" s="62" t="s">
        <v>7</v>
      </c>
      <c r="E9" s="95" t="s">
        <v>8</v>
      </c>
      <c r="F9" s="96"/>
      <c r="G9" s="96"/>
      <c r="H9" s="97"/>
      <c r="I9" s="56"/>
      <c r="J9" s="56"/>
      <c r="K9" s="56"/>
      <c r="L9" s="56"/>
      <c r="M9" s="56"/>
      <c r="N9" s="56"/>
      <c r="O9" s="56"/>
      <c r="P9" s="56"/>
      <c r="Q9" s="56"/>
    </row>
    <row r="10" spans="1:17" ht="15.75">
      <c r="A10" s="64" t="s">
        <v>9</v>
      </c>
      <c r="B10" s="65">
        <v>1120</v>
      </c>
      <c r="C10" s="66" t="s">
        <v>4</v>
      </c>
      <c r="D10" s="67"/>
      <c r="E10" s="67">
        <v>0</v>
      </c>
      <c r="F10" s="68" t="s">
        <v>10</v>
      </c>
      <c r="G10" s="68">
        <v>16</v>
      </c>
      <c r="H10" s="69" t="s">
        <v>2</v>
      </c>
      <c r="I10" s="56"/>
      <c r="J10" s="56"/>
      <c r="K10" s="56"/>
      <c r="L10" s="56"/>
      <c r="M10" s="56"/>
      <c r="N10" s="56"/>
      <c r="O10" s="56"/>
      <c r="P10" s="56"/>
      <c r="Q10" s="56"/>
    </row>
    <row r="11" spans="1:17" ht="15.75">
      <c r="A11" s="70" t="s">
        <v>11</v>
      </c>
      <c r="B11" s="71">
        <f>IF(B4-G1&gt;0,(G1-F1)*G2,IF(B4-F1&lt;=0,0,(B4-F1)*G2))</f>
        <v>1760</v>
      </c>
      <c r="C11" s="72" t="s">
        <v>4</v>
      </c>
      <c r="D11" s="73">
        <v>110</v>
      </c>
      <c r="E11" s="73">
        <v>17</v>
      </c>
      <c r="F11" s="74" t="s">
        <v>10</v>
      </c>
      <c r="G11" s="74">
        <v>40</v>
      </c>
      <c r="H11" s="75" t="s">
        <v>2</v>
      </c>
      <c r="I11" s="56"/>
      <c r="J11" s="56"/>
      <c r="K11" s="56"/>
      <c r="L11" s="56"/>
      <c r="M11" s="56"/>
      <c r="N11" s="56"/>
      <c r="O11" s="56"/>
      <c r="P11" s="56"/>
      <c r="Q11" s="56"/>
    </row>
    <row r="12" spans="1:17" ht="15.75">
      <c r="A12" s="70" t="s">
        <v>12</v>
      </c>
      <c r="B12" s="71">
        <f>IF(B4-H1&gt;0,(H1-G1)*H2,IF(B4-G1&lt;=0,0,(B4-G1)*H2))</f>
        <v>0</v>
      </c>
      <c r="C12" s="72" t="s">
        <v>4</v>
      </c>
      <c r="D12" s="73">
        <v>140</v>
      </c>
      <c r="E12" s="73">
        <v>41</v>
      </c>
      <c r="F12" s="74" t="s">
        <v>10</v>
      </c>
      <c r="G12" s="74">
        <v>60</v>
      </c>
      <c r="H12" s="75" t="s">
        <v>2</v>
      </c>
      <c r="I12" s="56"/>
      <c r="J12" s="56"/>
      <c r="K12" s="56"/>
      <c r="L12" s="56"/>
      <c r="M12" s="56"/>
      <c r="N12" s="56"/>
      <c r="O12" s="56"/>
      <c r="P12" s="56"/>
      <c r="Q12" s="56"/>
    </row>
    <row r="13" spans="1:17" ht="15.75">
      <c r="A13" s="70" t="s">
        <v>13</v>
      </c>
      <c r="B13" s="71">
        <f>IF(B4-I1&gt;0,(I1-H1)*I2,IF(B4-H1&lt;=0,0,(B4-H1)*I2))</f>
        <v>0</v>
      </c>
      <c r="C13" s="72" t="s">
        <v>4</v>
      </c>
      <c r="D13" s="73">
        <v>170</v>
      </c>
      <c r="E13" s="73">
        <v>61</v>
      </c>
      <c r="F13" s="74" t="s">
        <v>10</v>
      </c>
      <c r="G13" s="74">
        <v>100</v>
      </c>
      <c r="H13" s="75" t="s">
        <v>2</v>
      </c>
      <c r="I13" s="56"/>
      <c r="J13" s="56"/>
      <c r="K13" s="56"/>
      <c r="L13" s="56"/>
      <c r="M13" s="56"/>
      <c r="N13" s="56"/>
      <c r="O13" s="56"/>
      <c r="P13" s="56"/>
      <c r="Q13" s="56"/>
    </row>
    <row r="14" spans="1:17" ht="15.75">
      <c r="A14" s="70" t="s">
        <v>14</v>
      </c>
      <c r="B14" s="71">
        <f>IF(B4-J1&gt;0,(J1-I1)*J2,IF(B4-I1&lt;=0,0,(B4-I1)*J2))</f>
        <v>0</v>
      </c>
      <c r="C14" s="72" t="s">
        <v>4</v>
      </c>
      <c r="D14" s="73">
        <v>200</v>
      </c>
      <c r="E14" s="73">
        <v>101</v>
      </c>
      <c r="F14" s="74" t="s">
        <v>10</v>
      </c>
      <c r="G14" s="74">
        <v>200</v>
      </c>
      <c r="H14" s="75" t="s">
        <v>2</v>
      </c>
      <c r="I14" s="56"/>
      <c r="J14" s="56"/>
      <c r="K14" s="56"/>
      <c r="L14" s="56"/>
      <c r="M14" s="56"/>
      <c r="N14" s="56"/>
      <c r="O14" s="56"/>
      <c r="P14" s="56"/>
      <c r="Q14" s="56"/>
    </row>
    <row r="15" spans="1:17" ht="15.75">
      <c r="A15" s="70" t="s">
        <v>15</v>
      </c>
      <c r="B15" s="71">
        <f>IF(B4-K1&gt;0,(K1-J1)*K2,IF(B4-J1&lt;=0,0,(B4-J1)*K2))</f>
        <v>0</v>
      </c>
      <c r="C15" s="72" t="s">
        <v>4</v>
      </c>
      <c r="D15" s="73">
        <v>230</v>
      </c>
      <c r="E15" s="73">
        <v>201</v>
      </c>
      <c r="F15" s="74" t="s">
        <v>10</v>
      </c>
      <c r="G15" s="74">
        <v>400</v>
      </c>
      <c r="H15" s="75" t="s">
        <v>2</v>
      </c>
      <c r="I15" s="56"/>
      <c r="J15" s="56"/>
      <c r="K15" s="56"/>
      <c r="L15" s="56"/>
      <c r="M15" s="56"/>
      <c r="N15" s="56"/>
      <c r="O15" s="56"/>
      <c r="P15" s="56"/>
      <c r="Q15" s="56"/>
    </row>
    <row r="16" spans="1:17" ht="15.75">
      <c r="A16" s="70" t="s">
        <v>16</v>
      </c>
      <c r="B16" s="71">
        <f>IF(B4-L1&gt;0,(L1-K1)*L2,IF(B4-K1&lt;=0,0,(B4-K1)*L2))</f>
        <v>0</v>
      </c>
      <c r="C16" s="72" t="s">
        <v>4</v>
      </c>
      <c r="D16" s="73">
        <v>270</v>
      </c>
      <c r="E16" s="73">
        <v>401</v>
      </c>
      <c r="F16" s="74" t="s">
        <v>10</v>
      </c>
      <c r="G16" s="74">
        <v>1000</v>
      </c>
      <c r="H16" s="75" t="s">
        <v>2</v>
      </c>
      <c r="I16" s="56"/>
      <c r="J16" s="56"/>
      <c r="K16" s="56"/>
      <c r="L16" s="56"/>
      <c r="M16" s="56"/>
      <c r="N16" s="56"/>
      <c r="O16" s="56"/>
      <c r="P16" s="56"/>
      <c r="Q16" s="56"/>
    </row>
    <row r="17" spans="1:17" ht="15.75">
      <c r="A17" s="70" t="s">
        <v>17</v>
      </c>
      <c r="B17" s="71">
        <f>IF(B4-M1&gt;0,(M1-L1)*M2,IF(B4-L1&lt;=0,0,(B4-L1)*M2))</f>
        <v>0</v>
      </c>
      <c r="C17" s="72" t="s">
        <v>4</v>
      </c>
      <c r="D17" s="73">
        <v>310</v>
      </c>
      <c r="E17" s="73">
        <v>1001</v>
      </c>
      <c r="F17" s="74" t="s">
        <v>10</v>
      </c>
      <c r="G17" s="74">
        <v>2000</v>
      </c>
      <c r="H17" s="75" t="s">
        <v>2</v>
      </c>
      <c r="I17" s="56"/>
      <c r="J17" s="56"/>
      <c r="K17" s="56"/>
      <c r="L17" s="56"/>
      <c r="M17" s="56"/>
      <c r="N17" s="56"/>
      <c r="O17" s="56"/>
      <c r="P17" s="56"/>
      <c r="Q17" s="56"/>
    </row>
    <row r="18" spans="1:17" ht="15.75">
      <c r="A18" s="76" t="s">
        <v>18</v>
      </c>
      <c r="B18" s="77">
        <f>IF(B4-M1&gt;0,(B4-M1)*N2,0)</f>
        <v>0</v>
      </c>
      <c r="C18" s="78" t="s">
        <v>4</v>
      </c>
      <c r="D18" s="79">
        <v>345</v>
      </c>
      <c r="E18" s="79">
        <v>2001</v>
      </c>
      <c r="F18" s="80" t="s">
        <v>10</v>
      </c>
      <c r="G18" s="80"/>
      <c r="H18" s="81" t="s">
        <v>2</v>
      </c>
      <c r="I18" s="56"/>
      <c r="J18" s="56"/>
      <c r="K18" s="56"/>
      <c r="L18" s="56"/>
      <c r="M18" s="56"/>
      <c r="N18" s="56"/>
      <c r="O18" s="56"/>
      <c r="P18" s="56"/>
      <c r="Q18" s="56"/>
    </row>
    <row r="19" spans="1:17">
      <c r="A19" s="56"/>
      <c r="B19" s="56"/>
      <c r="C19" s="56"/>
      <c r="D19" s="56"/>
      <c r="E19" s="56"/>
      <c r="F19" s="56"/>
      <c r="G19" s="56"/>
      <c r="H19" s="56"/>
      <c r="I19" s="56"/>
      <c r="J19" s="56"/>
      <c r="K19" s="56"/>
      <c r="L19" s="56"/>
      <c r="M19" s="56"/>
      <c r="N19" s="56"/>
      <c r="O19" s="56"/>
      <c r="P19" s="56"/>
      <c r="Q19" s="56"/>
    </row>
    <row r="20" spans="1:17">
      <c r="A20" s="56"/>
      <c r="B20" s="56"/>
      <c r="C20" s="56"/>
      <c r="D20" s="56"/>
      <c r="E20" s="56"/>
      <c r="F20" s="56"/>
      <c r="G20" s="56"/>
      <c r="H20" s="56"/>
      <c r="I20" s="56"/>
      <c r="J20" s="56"/>
      <c r="K20" s="56"/>
      <c r="L20" s="56"/>
      <c r="M20" s="56"/>
      <c r="N20" s="56"/>
      <c r="O20" s="56"/>
      <c r="P20" s="56"/>
      <c r="Q20" s="56"/>
    </row>
    <row r="21" spans="1:17">
      <c r="A21" s="56"/>
      <c r="B21" s="56"/>
      <c r="C21" s="56"/>
      <c r="D21" s="56"/>
      <c r="E21" s="56"/>
      <c r="F21" s="56"/>
      <c r="G21" s="56"/>
      <c r="H21" s="56"/>
      <c r="I21" s="56"/>
      <c r="J21" s="56"/>
      <c r="K21" s="56"/>
      <c r="L21" s="56"/>
      <c r="M21" s="56"/>
      <c r="N21" s="56"/>
      <c r="O21" s="56"/>
      <c r="P21" s="56"/>
      <c r="Q21" s="56"/>
    </row>
    <row r="22" spans="1:17">
      <c r="A22" s="56"/>
      <c r="B22" s="56"/>
      <c r="C22" s="56"/>
      <c r="D22" s="56"/>
      <c r="E22" s="56"/>
      <c r="F22" s="56"/>
      <c r="G22" s="56"/>
      <c r="H22" s="56"/>
      <c r="I22" s="56"/>
      <c r="J22" s="56"/>
      <c r="K22" s="56"/>
      <c r="L22" s="56"/>
      <c r="M22" s="56"/>
      <c r="N22" s="56"/>
      <c r="O22" s="56"/>
      <c r="P22" s="56"/>
      <c r="Q22" s="56"/>
    </row>
    <row r="23" spans="1:17">
      <c r="A23" s="56"/>
      <c r="B23" s="56"/>
      <c r="C23" s="56"/>
      <c r="D23" s="56"/>
      <c r="E23" s="56"/>
      <c r="F23" s="56"/>
      <c r="G23" s="56"/>
      <c r="H23" s="56"/>
      <c r="I23" s="56"/>
      <c r="J23" s="56"/>
      <c r="K23" s="56"/>
      <c r="L23" s="56"/>
      <c r="M23" s="56"/>
      <c r="N23" s="56"/>
      <c r="O23" s="56"/>
      <c r="P23" s="56"/>
      <c r="Q23" s="56"/>
    </row>
    <row r="24" spans="1:17">
      <c r="A24" s="56"/>
      <c r="B24" s="56"/>
      <c r="C24" s="56"/>
      <c r="D24" s="56"/>
      <c r="E24" s="56"/>
      <c r="F24" s="56"/>
      <c r="G24" s="56"/>
      <c r="H24" s="56"/>
      <c r="I24" s="56"/>
      <c r="J24" s="56"/>
      <c r="K24" s="56"/>
      <c r="L24" s="56"/>
      <c r="M24" s="56"/>
      <c r="N24" s="56"/>
      <c r="O24" s="56"/>
      <c r="P24" s="56"/>
      <c r="Q24" s="56"/>
    </row>
    <row r="25" spans="1:17">
      <c r="A25" s="56"/>
      <c r="B25" s="56"/>
      <c r="C25" s="56"/>
      <c r="D25" s="56"/>
      <c r="E25" s="56"/>
      <c r="F25" s="56"/>
      <c r="G25" s="56"/>
      <c r="H25" s="56"/>
      <c r="I25" s="56"/>
      <c r="J25" s="56"/>
      <c r="K25" s="56"/>
      <c r="L25" s="56"/>
      <c r="M25" s="56"/>
      <c r="N25" s="56"/>
      <c r="O25" s="56"/>
      <c r="P25" s="56"/>
      <c r="Q25" s="56"/>
    </row>
    <row r="26" spans="1:17">
      <c r="A26" s="56"/>
      <c r="B26" s="56"/>
      <c r="C26" s="56"/>
      <c r="D26" s="56"/>
      <c r="E26" s="56"/>
      <c r="F26" s="56"/>
      <c r="G26" s="56"/>
      <c r="H26" s="56"/>
      <c r="I26" s="56"/>
      <c r="J26" s="56"/>
      <c r="K26" s="56"/>
      <c r="L26" s="56"/>
      <c r="M26" s="56"/>
      <c r="N26" s="56"/>
      <c r="O26" s="56"/>
      <c r="P26" s="56"/>
      <c r="Q26" s="56"/>
    </row>
    <row r="27" spans="1:17">
      <c r="A27" s="56"/>
      <c r="B27" s="56"/>
      <c r="C27" s="56"/>
      <c r="D27" s="56"/>
      <c r="E27" s="56"/>
      <c r="F27" s="56"/>
      <c r="G27" s="56"/>
      <c r="H27" s="56"/>
      <c r="I27" s="56"/>
      <c r="J27" s="56"/>
      <c r="K27" s="56"/>
      <c r="L27" s="56"/>
      <c r="M27" s="56"/>
      <c r="N27" s="56"/>
      <c r="O27" s="56"/>
      <c r="P27" s="56"/>
      <c r="Q27" s="56"/>
    </row>
    <row r="28" spans="1:17">
      <c r="A28" s="56"/>
      <c r="B28" s="56"/>
      <c r="C28" s="56"/>
      <c r="D28" s="56"/>
      <c r="E28" s="56"/>
      <c r="F28" s="56"/>
      <c r="G28" s="56"/>
      <c r="H28" s="56"/>
      <c r="I28" s="56"/>
      <c r="J28" s="56"/>
      <c r="K28" s="56"/>
      <c r="L28" s="56"/>
      <c r="M28" s="56"/>
      <c r="N28" s="56"/>
      <c r="O28" s="56"/>
      <c r="P28" s="56"/>
      <c r="Q28" s="56"/>
    </row>
    <row r="29" spans="1:17">
      <c r="A29" s="56"/>
      <c r="B29" s="56"/>
      <c r="C29" s="56"/>
      <c r="D29" s="56"/>
      <c r="E29" s="56"/>
      <c r="F29" s="56"/>
      <c r="G29" s="56"/>
      <c r="H29" s="56"/>
      <c r="I29" s="56"/>
      <c r="J29" s="56"/>
      <c r="K29" s="56"/>
      <c r="L29" s="56"/>
      <c r="M29" s="56"/>
      <c r="N29" s="56"/>
      <c r="O29" s="56"/>
      <c r="P29" s="56"/>
      <c r="Q29" s="56"/>
    </row>
    <row r="30" spans="1:17">
      <c r="A30" s="56"/>
      <c r="B30" s="56"/>
      <c r="C30" s="56"/>
      <c r="D30" s="56"/>
      <c r="E30" s="56"/>
      <c r="F30" s="56"/>
      <c r="G30" s="56"/>
      <c r="H30" s="56"/>
      <c r="I30" s="56"/>
      <c r="J30" s="56"/>
      <c r="K30" s="56"/>
      <c r="L30" s="56"/>
      <c r="M30" s="56"/>
      <c r="N30" s="56"/>
      <c r="O30" s="56"/>
      <c r="P30" s="56"/>
      <c r="Q30" s="56"/>
    </row>
    <row r="31" spans="1:17">
      <c r="A31" s="56"/>
      <c r="B31" s="56"/>
      <c r="C31" s="56"/>
      <c r="D31" s="56"/>
      <c r="E31" s="56"/>
      <c r="F31" s="56"/>
      <c r="G31" s="56"/>
      <c r="H31" s="56"/>
      <c r="I31" s="56"/>
      <c r="J31" s="56"/>
      <c r="K31" s="56"/>
      <c r="L31" s="56"/>
      <c r="M31" s="55"/>
      <c r="N31" s="55"/>
      <c r="O31" s="55"/>
      <c r="P31" s="56"/>
      <c r="Q31" s="56"/>
    </row>
  </sheetData>
  <sheetProtection algorithmName="SHA-512" hashValue="SMsyiYPriMxtppjYG1ebDxyraFhhnrMO8s1e+/rY+iCglZRg0oiVV9SZzfRUGTnfkGwEinVh2NG6ocapKcjjNg==" saltValue="vYCvlXKqVkSmcJzZpKmo2A==" spinCount="100000" sheet="1" objects="1" scenarios="1"/>
  <mergeCells count="1">
    <mergeCell ref="E9:H9"/>
  </mergeCells>
  <phoneticPr fontId="8"/>
  <pageMargins left="0.70866141732283472" right="0.70866141732283472" top="0.74803149606299213" bottom="0.74803149606299213" header="0.31496062992125984" footer="0.31496062992125984"/>
  <pageSetup paperSize="9" orientation="landscape" cellComments="asDisplayed" r:id="rId1"/>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3</vt:i4>
      </vt:variant>
      <vt:variant>
        <vt:lpstr>名前付き一覧</vt:lpstr>
      </vt:variant>
      <vt:variant>
        <vt:i4>1</vt:i4>
      </vt:variant>
    </vt:vector>
  </HeadingPairs>
  <TitlesOfParts>
    <vt:vector baseType="lpstr" size="4">
      <vt:lpstr>日野市下水道使用料計算シート</vt:lpstr>
      <vt:lpstr>改定後料金</vt:lpstr>
      <vt:lpstr>改定前料金</vt:lpstr>
      <vt:lpstr>日野市下水道使用料計算シート!Print_Area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2006-09-16T00:00:00Z</dcterms:created>
  <dcterms:modified xsi:type="dcterms:W3CDTF">2026-11-03T23:13:23Z</dcterms:modified>
</cp:coreProperties>
</file>